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/>
  <mc:AlternateContent xmlns:mc="http://schemas.openxmlformats.org/markup-compatibility/2006">
    <mc:Choice Requires="x15">
      <x15ac:absPath xmlns:x15ac="http://schemas.microsoft.com/office/spreadsheetml/2010/11/ac" url="E:\R\E\2 Преподавание\0 Сайт\ENG НП\На сайт\"/>
    </mc:Choice>
  </mc:AlternateContent>
  <xr:revisionPtr revIDLastSave="0" documentId="13_ncr:1_{5C68EB41-53F5-49DA-B88A-692E8956112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achelor" sheetId="3" r:id="rId1"/>
  </sheets>
  <definedNames>
    <definedName name="_xlnm.Print_Area" localSheetId="0">Bachelor!$A$1:$BL$136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3" l="1"/>
  <c r="R33" i="3" s="1"/>
  <c r="R32" i="3"/>
  <c r="R31" i="3"/>
  <c r="R30" i="3"/>
  <c r="F21" i="3"/>
  <c r="G21" i="3" s="1"/>
  <c r="H21" i="3" s="1"/>
  <c r="I21" i="3" s="1"/>
  <c r="J21" i="3" s="1"/>
  <c r="K21" i="3" s="1"/>
  <c r="L21" i="3" s="1"/>
  <c r="M21" i="3" s="1"/>
  <c r="N21" i="3" s="1"/>
  <c r="O21" i="3" s="1"/>
  <c r="P21" i="3" s="1"/>
  <c r="Q21" i="3" s="1"/>
  <c r="R21" i="3" s="1"/>
  <c r="S21" i="3" s="1"/>
  <c r="T21" i="3" s="1"/>
  <c r="U21" i="3" s="1"/>
  <c r="V21" i="3" s="1"/>
  <c r="W21" i="3" s="1"/>
  <c r="X21" i="3" s="1"/>
  <c r="Y21" i="3" s="1"/>
  <c r="Z21" i="3" s="1"/>
  <c r="AA21" i="3" s="1"/>
  <c r="AB21" i="3" s="1"/>
  <c r="AC21" i="3" s="1"/>
  <c r="AD21" i="3" s="1"/>
  <c r="AE21" i="3" s="1"/>
  <c r="AF21" i="3" s="1"/>
  <c r="AG21" i="3" s="1"/>
  <c r="AH21" i="3" s="1"/>
  <c r="AI21" i="3" s="1"/>
  <c r="AJ21" i="3" s="1"/>
  <c r="AK21" i="3" s="1"/>
  <c r="AL21" i="3" s="1"/>
  <c r="AM21" i="3" s="1"/>
  <c r="AN21" i="3" s="1"/>
  <c r="AO21" i="3" s="1"/>
  <c r="AP21" i="3" s="1"/>
  <c r="AQ21" i="3" s="1"/>
  <c r="AR21" i="3" s="1"/>
  <c r="AS21" i="3" s="1"/>
  <c r="AT21" i="3" s="1"/>
  <c r="AU21" i="3" s="1"/>
  <c r="AV21" i="3" s="1"/>
  <c r="AW21" i="3" s="1"/>
  <c r="AX21" i="3" s="1"/>
  <c r="AY21" i="3" s="1"/>
  <c r="AZ21" i="3" s="1"/>
  <c r="BA21" i="3" s="1"/>
  <c r="BB21" i="3" s="1"/>
  <c r="BC21" i="3" s="1"/>
  <c r="BD21" i="3" s="1"/>
  <c r="AK106" i="3" l="1"/>
  <c r="AG120" i="3"/>
  <c r="W120" i="3"/>
  <c r="Y120" i="3"/>
  <c r="AA120" i="3"/>
  <c r="AC120" i="3"/>
  <c r="AE120" i="3"/>
  <c r="U120" i="3"/>
  <c r="AK102" i="3"/>
  <c r="AG104" i="3"/>
  <c r="Y104" i="3"/>
  <c r="AA104" i="3"/>
  <c r="AC104" i="3"/>
  <c r="AE104" i="3"/>
  <c r="AK97" i="3"/>
  <c r="AG98" i="3"/>
  <c r="Y98" i="3"/>
  <c r="AA98" i="3"/>
  <c r="AC98" i="3"/>
  <c r="AE98" i="3"/>
  <c r="U98" i="3"/>
  <c r="U99" i="3" s="1"/>
  <c r="AK46" i="3"/>
  <c r="AG65" i="3"/>
  <c r="U65" i="3"/>
  <c r="AG121" i="3" l="1"/>
  <c r="W65" i="3"/>
  <c r="Y99" i="3"/>
  <c r="AA65" i="3"/>
  <c r="AC65" i="3"/>
  <c r="AE65" i="3"/>
  <c r="BI65" i="3"/>
  <c r="BG65" i="3"/>
  <c r="BE65" i="3"/>
  <c r="BC65" i="3"/>
  <c r="BA65" i="3"/>
  <c r="AY65" i="3"/>
  <c r="AW65" i="3"/>
  <c r="AU65" i="3"/>
  <c r="AO65" i="3"/>
  <c r="AM65" i="3"/>
  <c r="AK72" i="3"/>
  <c r="AI72" i="3"/>
  <c r="AK71" i="3"/>
  <c r="AI71" i="3"/>
  <c r="AK62" i="3"/>
  <c r="AI62" i="3"/>
  <c r="AS62" i="3" s="1"/>
  <c r="AK53" i="3"/>
  <c r="AI53" i="3"/>
  <c r="AK50" i="3"/>
  <c r="AI50" i="3"/>
  <c r="AQ65" i="3"/>
  <c r="AK57" i="3"/>
  <c r="AI57" i="3"/>
  <c r="AK60" i="3"/>
  <c r="AI60" i="3"/>
  <c r="AA99" i="3" l="1"/>
  <c r="AS72" i="3"/>
  <c r="AS71" i="3"/>
  <c r="AS53" i="3"/>
  <c r="Y121" i="3"/>
  <c r="Y122" i="3" s="1"/>
  <c r="AS50" i="3"/>
  <c r="AA121" i="3"/>
  <c r="AS57" i="3"/>
  <c r="AS60" i="3"/>
  <c r="AA122" i="3" l="1"/>
  <c r="BL124" i="3" l="1"/>
  <c r="W98" i="3"/>
  <c r="BL123" i="3"/>
  <c r="AK82" i="3" l="1"/>
  <c r="AI82" i="3"/>
  <c r="AI86" i="3"/>
  <c r="AK86" i="3"/>
  <c r="AK77" i="3"/>
  <c r="AI77" i="3"/>
  <c r="AK76" i="3"/>
  <c r="AI76" i="3"/>
  <c r="AK75" i="3"/>
  <c r="AI75" i="3"/>
  <c r="AK118" i="3"/>
  <c r="AI118" i="3"/>
  <c r="AK117" i="3"/>
  <c r="AI117" i="3"/>
  <c r="AK54" i="3"/>
  <c r="AI54" i="3"/>
  <c r="AK52" i="3"/>
  <c r="AI52" i="3"/>
  <c r="AS75" i="3" l="1"/>
  <c r="AS77" i="3"/>
  <c r="AS76" i="3"/>
  <c r="AS86" i="3"/>
  <c r="AS82" i="3"/>
  <c r="AS117" i="3"/>
  <c r="AS118" i="3"/>
  <c r="AS52" i="3"/>
  <c r="AS54" i="3"/>
  <c r="AW98" i="3" l="1"/>
  <c r="AM98" i="3"/>
  <c r="AO98" i="3"/>
  <c r="AQ98" i="3"/>
  <c r="AU98" i="3"/>
  <c r="AY98" i="3"/>
  <c r="BA98" i="3"/>
  <c r="BC98" i="3"/>
  <c r="BE98" i="3"/>
  <c r="BG98" i="3"/>
  <c r="BI98" i="3"/>
  <c r="AK58" i="3"/>
  <c r="AI58" i="3"/>
  <c r="AK67" i="3"/>
  <c r="AI67" i="3"/>
  <c r="AS67" i="3" s="1"/>
  <c r="AS58" i="3" l="1"/>
  <c r="AK95" i="3" l="1"/>
  <c r="AI95" i="3"/>
  <c r="AK89" i="3"/>
  <c r="AI89" i="3"/>
  <c r="AS89" i="3" l="1"/>
  <c r="AS95" i="3"/>
  <c r="AI106" i="3"/>
  <c r="AK108" i="3"/>
  <c r="AI108" i="3"/>
  <c r="AK107" i="3"/>
  <c r="AI107" i="3"/>
  <c r="AS107" i="3" l="1"/>
  <c r="AS108" i="3"/>
  <c r="AS106" i="3"/>
  <c r="AG99" i="3" l="1"/>
  <c r="AK119" i="3"/>
  <c r="AI119" i="3"/>
  <c r="AK116" i="3"/>
  <c r="AI116" i="3"/>
  <c r="AK94" i="3"/>
  <c r="AI94" i="3"/>
  <c r="AK93" i="3"/>
  <c r="AI93" i="3"/>
  <c r="AK92" i="3"/>
  <c r="AI92" i="3"/>
  <c r="AK91" i="3"/>
  <c r="AI91" i="3"/>
  <c r="AK87" i="3"/>
  <c r="AI87" i="3"/>
  <c r="AK88" i="3"/>
  <c r="AI88" i="3"/>
  <c r="AK90" i="3"/>
  <c r="AI90" i="3"/>
  <c r="BC104" i="3"/>
  <c r="BE104" i="3"/>
  <c r="BG104" i="3"/>
  <c r="BI104" i="3"/>
  <c r="AY104" i="3"/>
  <c r="BA104" i="3"/>
  <c r="AK109" i="3"/>
  <c r="AK110" i="3"/>
  <c r="AK111" i="3"/>
  <c r="AK112" i="3"/>
  <c r="AK113" i="3"/>
  <c r="AK114" i="3"/>
  <c r="AK115" i="3"/>
  <c r="AI109" i="3"/>
  <c r="AI110" i="3"/>
  <c r="AI111" i="3"/>
  <c r="AI112" i="3"/>
  <c r="AI113" i="3"/>
  <c r="AI114" i="3"/>
  <c r="AI115" i="3"/>
  <c r="AK85" i="3"/>
  <c r="AI85" i="3"/>
  <c r="AK84" i="3"/>
  <c r="AI84" i="3"/>
  <c r="AK83" i="3"/>
  <c r="AI83" i="3"/>
  <c r="AE121" i="3"/>
  <c r="AM120" i="3"/>
  <c r="AO120" i="3"/>
  <c r="AQ120" i="3"/>
  <c r="AU121" i="3"/>
  <c r="AW121" i="3"/>
  <c r="BA120" i="3"/>
  <c r="BC120" i="3"/>
  <c r="BE120" i="3"/>
  <c r="BG120" i="3"/>
  <c r="BI120" i="3"/>
  <c r="AY120" i="3"/>
  <c r="AK81" i="3"/>
  <c r="AI81" i="3"/>
  <c r="AK80" i="3"/>
  <c r="AI80" i="3"/>
  <c r="AK79" i="3"/>
  <c r="AI79" i="3"/>
  <c r="AK78" i="3"/>
  <c r="AI78" i="3"/>
  <c r="W104" i="3"/>
  <c r="U104" i="3"/>
  <c r="U121" i="3" s="1"/>
  <c r="U122" i="3" s="1"/>
  <c r="AM104" i="3"/>
  <c r="AO104" i="3"/>
  <c r="AQ104" i="3"/>
  <c r="AK64" i="3"/>
  <c r="AI64" i="3"/>
  <c r="AS64" i="3" s="1"/>
  <c r="AK61" i="3"/>
  <c r="AI61" i="3"/>
  <c r="W99" i="3"/>
  <c r="AE99" i="3"/>
  <c r="AK69" i="3"/>
  <c r="AK70" i="3"/>
  <c r="AK73" i="3"/>
  <c r="AK74" i="3"/>
  <c r="AK96" i="3"/>
  <c r="AK68" i="3"/>
  <c r="AI69" i="3"/>
  <c r="AI70" i="3"/>
  <c r="AI73" i="3"/>
  <c r="AI74" i="3"/>
  <c r="AI96" i="3"/>
  <c r="AI97" i="3"/>
  <c r="AI68" i="3"/>
  <c r="AU99" i="3"/>
  <c r="AI55" i="3"/>
  <c r="AI56" i="3"/>
  <c r="AI59" i="3"/>
  <c r="AI63" i="3"/>
  <c r="AK47" i="3"/>
  <c r="AK48" i="3"/>
  <c r="AK49" i="3"/>
  <c r="AK51" i="3"/>
  <c r="AK55" i="3"/>
  <c r="AK56" i="3"/>
  <c r="AK59" i="3"/>
  <c r="AK63" i="3"/>
  <c r="AI47" i="3"/>
  <c r="AI48" i="3"/>
  <c r="AI49" i="3"/>
  <c r="AI51" i="3"/>
  <c r="AI46" i="3"/>
  <c r="AI65" i="3" l="1"/>
  <c r="AS46" i="3"/>
  <c r="AK65" i="3"/>
  <c r="AS119" i="3"/>
  <c r="BE121" i="3"/>
  <c r="BI121" i="3"/>
  <c r="AU122" i="3"/>
  <c r="AS68" i="3"/>
  <c r="BA121" i="3"/>
  <c r="AM121" i="3"/>
  <c r="AK98" i="3"/>
  <c r="AI98" i="3"/>
  <c r="AS112" i="3"/>
  <c r="AY121" i="3"/>
  <c r="BG121" i="3"/>
  <c r="BC121" i="3"/>
  <c r="AI120" i="3"/>
  <c r="AS113" i="3"/>
  <c r="AS111" i="3"/>
  <c r="AS109" i="3"/>
  <c r="AC121" i="3"/>
  <c r="AQ121" i="3"/>
  <c r="AS61" i="3"/>
  <c r="W121" i="3"/>
  <c r="W122" i="3" s="1"/>
  <c r="AS88" i="3"/>
  <c r="AS87" i="3"/>
  <c r="AS91" i="3"/>
  <c r="AS92" i="3"/>
  <c r="AS94" i="3"/>
  <c r="AS116" i="3"/>
  <c r="AG122" i="3"/>
  <c r="AO121" i="3"/>
  <c r="AS93" i="3"/>
  <c r="AS115" i="3"/>
  <c r="AS114" i="3"/>
  <c r="AS90" i="3"/>
  <c r="AS84" i="3"/>
  <c r="AS96" i="3"/>
  <c r="AK120" i="3"/>
  <c r="AS85" i="3"/>
  <c r="AS83" i="3"/>
  <c r="AS110" i="3"/>
  <c r="AS79" i="3"/>
  <c r="AS80" i="3"/>
  <c r="AS81" i="3"/>
  <c r="AE122" i="3"/>
  <c r="AS78" i="3"/>
  <c r="AS63" i="3"/>
  <c r="AS74" i="3"/>
  <c r="BG99" i="3"/>
  <c r="BC99" i="3"/>
  <c r="AY99" i="3"/>
  <c r="AQ99" i="3"/>
  <c r="AM99" i="3"/>
  <c r="AC99" i="3"/>
  <c r="BI99" i="3"/>
  <c r="BI122" i="3" s="1"/>
  <c r="BE99" i="3"/>
  <c r="BE122" i="3" s="1"/>
  <c r="BA99" i="3"/>
  <c r="AO99" i="3"/>
  <c r="AS59" i="3"/>
  <c r="AS97" i="3"/>
  <c r="AS70" i="3"/>
  <c r="AS49" i="3"/>
  <c r="AS47" i="3"/>
  <c r="AS73" i="3"/>
  <c r="AS69" i="3"/>
  <c r="AS51" i="3"/>
  <c r="AS48" i="3"/>
  <c r="AW99" i="3"/>
  <c r="AW122" i="3" s="1"/>
  <c r="AS56" i="3"/>
  <c r="AS55" i="3"/>
  <c r="AS65" i="3" l="1"/>
  <c r="BC122" i="3"/>
  <c r="BA122" i="3"/>
  <c r="AM122" i="3"/>
  <c r="BG122" i="3"/>
  <c r="AY122" i="3"/>
  <c r="AQ122" i="3"/>
  <c r="AC122" i="3"/>
  <c r="AS98" i="3"/>
  <c r="AS120" i="3"/>
  <c r="AO122" i="3"/>
  <c r="AI99" i="3"/>
  <c r="AK99" i="3"/>
  <c r="AS99" i="3" l="1"/>
  <c r="AI103" i="3" l="1"/>
  <c r="AK103" i="3"/>
  <c r="AI102" i="3"/>
  <c r="AS102" i="3" s="1"/>
  <c r="AI104" i="3" l="1"/>
  <c r="AS103" i="3"/>
  <c r="AK104" i="3"/>
  <c r="AK121" i="3" s="1"/>
  <c r="AK122" i="3" s="1"/>
  <c r="AI121" i="3"/>
  <c r="AI122" i="3" s="1"/>
  <c r="AS104" i="3" l="1"/>
  <c r="AS121" i="3" s="1"/>
  <c r="AS122" i="3" s="1"/>
</calcChain>
</file>

<file path=xl/sharedStrings.xml><?xml version="1.0" encoding="utf-8"?>
<sst xmlns="http://schemas.openxmlformats.org/spreadsheetml/2006/main" count="341" uniqueCount="253">
  <si>
    <t>I</t>
  </si>
  <si>
    <t>II</t>
  </si>
  <si>
    <t>III</t>
  </si>
  <si>
    <t>IV</t>
  </si>
  <si>
    <t>V. План освітнього процесу</t>
  </si>
  <si>
    <t>/</t>
  </si>
  <si>
    <t>/                                     /</t>
  </si>
  <si>
    <t>(назва освітнього ступеня)</t>
  </si>
  <si>
    <t>*</t>
  </si>
  <si>
    <t xml:space="preserve"> </t>
  </si>
  <si>
    <t xml:space="preserve">          MINISTRY OF EDUCATION AND SCIENCE OF UKRAINE</t>
  </si>
  <si>
    <t xml:space="preserve">National Technical University of Ukraine "Igor Sikorsky Kyiv Polytechnic Institute"                                   </t>
  </si>
  <si>
    <t>CURRICULUM</t>
  </si>
  <si>
    <t>APPROVED</t>
  </si>
  <si>
    <t xml:space="preserve">by Academic Council </t>
  </si>
  <si>
    <t>Igor Sikorsky Kyiv Polytechnic Institute</t>
  </si>
  <si>
    <t>(мeeting protocol  № __ from ____ 2022)</t>
  </si>
  <si>
    <t xml:space="preserve"> Head of Academic Council </t>
  </si>
  <si>
    <t>Mykhaylo ILCHENKO</t>
  </si>
  <si>
    <t>Level</t>
  </si>
  <si>
    <t>Bachelor</t>
  </si>
  <si>
    <t>Field of Study</t>
  </si>
  <si>
    <t>07 Management and Administration</t>
  </si>
  <si>
    <t>Form of study</t>
  </si>
  <si>
    <t>Full-time</t>
  </si>
  <si>
    <t>Faculty</t>
  </si>
  <si>
    <t>Management and Marketing</t>
  </si>
  <si>
    <t>Speciality</t>
  </si>
  <si>
    <t>075 'Marketing'</t>
  </si>
  <si>
    <t>Qualification</t>
  </si>
  <si>
    <t>Bachelor of Marketing</t>
  </si>
  <si>
    <t>Study duration</t>
  </si>
  <si>
    <t xml:space="preserve">3 years 10 months </t>
  </si>
  <si>
    <t>Base level</t>
  </si>
  <si>
    <t>Full Secondary Education</t>
  </si>
  <si>
    <t>Educational and Professional program</t>
  </si>
  <si>
    <t>Industrial Marketing</t>
  </si>
  <si>
    <t>Graduation Department</t>
  </si>
  <si>
    <t>І. Schedule of educational process</t>
  </si>
  <si>
    <t>YEAR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</si>
  <si>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</si>
  <si>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</si>
  <si>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</si>
  <si>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</si>
  <si>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</si>
  <si>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</si>
  <si>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</si>
  <si>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</si>
  <si>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</si>
  <si>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</si>
  <si>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</si>
  <si>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</si>
  <si>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E</t>
  </si>
  <si>
    <t>H</t>
  </si>
  <si>
    <t>P</t>
  </si>
  <si>
    <t>R</t>
  </si>
  <si>
    <t>A</t>
  </si>
  <si>
    <t>Symbols:</t>
  </si>
  <si>
    <t>Learning period</t>
  </si>
  <si>
    <t>Examination</t>
  </si>
  <si>
    <t>Practice</t>
  </si>
  <si>
    <t>Research</t>
  </si>
  <si>
    <t>Assessment</t>
  </si>
  <si>
    <t>Holiday</t>
  </si>
  <si>
    <t xml:space="preserve">      II.Summary table of  time budget (Weeks)</t>
  </si>
  <si>
    <t>Assesment</t>
  </si>
  <si>
    <t>Total</t>
  </si>
  <si>
    <t>III.Practice</t>
  </si>
  <si>
    <t>Type of practice</t>
  </si>
  <si>
    <t>Weeks</t>
  </si>
  <si>
    <t>Pre-diploma practice</t>
  </si>
  <si>
    <t xml:space="preserve">IV.  Graduates assessment </t>
  </si>
  <si>
    <t>Subjects</t>
  </si>
  <si>
    <t>Form of graduates assessment</t>
  </si>
  <si>
    <t xml:space="preserve">Diploma Thesis       </t>
  </si>
  <si>
    <t xml:space="preserve">Defence of Diploma Thesis       </t>
  </si>
  <si>
    <t>Code</t>
  </si>
  <si>
    <t xml:space="preserve">Еducational components </t>
  </si>
  <si>
    <t>Distribution for terms (semesters)</t>
  </si>
  <si>
    <t>Exams</t>
  </si>
  <si>
    <t>Final tests</t>
  </si>
  <si>
    <t>Мodule test</t>
  </si>
  <si>
    <t>Calculation,   graphic, calculation and graphic assignment</t>
  </si>
  <si>
    <t>Home test</t>
  </si>
  <si>
    <t>Essay, abstract</t>
  </si>
  <si>
    <t>ECTS Credits</t>
  </si>
  <si>
    <t>Number of hours</t>
  </si>
  <si>
    <t>Сlassroom studies</t>
  </si>
  <si>
    <t xml:space="preserve">Self-study </t>
  </si>
  <si>
    <t>Total number of classroom studies</t>
  </si>
  <si>
    <t>Lectures</t>
  </si>
  <si>
    <t>Practical</t>
  </si>
  <si>
    <t xml:space="preserve">Laboratory </t>
  </si>
  <si>
    <t>Number of weeks in each term</t>
  </si>
  <si>
    <t>Term (Semester)</t>
  </si>
  <si>
    <t>Distribution of classroom studies hours per week
за курсами і семестрами</t>
  </si>
  <si>
    <t>I year</t>
  </si>
  <si>
    <t>II year</t>
  </si>
  <si>
    <t>III year</t>
  </si>
  <si>
    <t>IV year</t>
  </si>
  <si>
    <t>1. NORMATIVE educational components</t>
  </si>
  <si>
    <t>1.1. General training cycle</t>
  </si>
  <si>
    <t>GN 1</t>
  </si>
  <si>
    <t>Principles of Oral Professional Speech (Rhetoric)</t>
  </si>
  <si>
    <t>History of Ukrainian Culture</t>
  </si>
  <si>
    <t>Basics of a Healthy Lifestyle</t>
  </si>
  <si>
    <t>Foreign Language. Part I</t>
  </si>
  <si>
    <t>Foreign Language. Part II</t>
  </si>
  <si>
    <t>Foreign Language for Professional Purposes. Part I</t>
  </si>
  <si>
    <t>Foreign Language for Professional Purposes. Part II</t>
  </si>
  <si>
    <t>Philosophy</t>
  </si>
  <si>
    <t>Science of law</t>
  </si>
  <si>
    <t>Economic Theory</t>
  </si>
  <si>
    <t>Business Communications</t>
  </si>
  <si>
    <t>Basics of Programming</t>
  </si>
  <si>
    <t>Management</t>
  </si>
  <si>
    <t>Macroeconomics and Microeconomics</t>
  </si>
  <si>
    <t>Websites and Web Wesign in Marketing</t>
  </si>
  <si>
    <t>Probability Theory and Mathematical Statistics</t>
  </si>
  <si>
    <t>Statistics</t>
  </si>
  <si>
    <t>Mathematics for Economists. Part I. Vector and differential analysis</t>
  </si>
  <si>
    <t xml:space="preserve">Mathematics for Economists. Part II. Integral calculus </t>
  </si>
  <si>
    <t>Total number of Part 1.1</t>
  </si>
  <si>
    <t xml:space="preserve"> 1.2. Vocational training cycle</t>
  </si>
  <si>
    <t>GN 2</t>
  </si>
  <si>
    <t>GN 3</t>
  </si>
  <si>
    <t>GN 4.1</t>
  </si>
  <si>
    <t>GN 4.2</t>
  </si>
  <si>
    <t>GN 5</t>
  </si>
  <si>
    <t>GN 6</t>
  </si>
  <si>
    <t>GN 7.1</t>
  </si>
  <si>
    <t>GN 7.2</t>
  </si>
  <si>
    <t>GN 8</t>
  </si>
  <si>
    <t>GN 9</t>
  </si>
  <si>
    <t>GN 10</t>
  </si>
  <si>
    <t>GN 11</t>
  </si>
  <si>
    <t>GN 12</t>
  </si>
  <si>
    <t>GN 13</t>
  </si>
  <si>
    <t>GN 14.1</t>
  </si>
  <si>
    <t>GN 14.2</t>
  </si>
  <si>
    <t>GN 15</t>
  </si>
  <si>
    <t>GN 16</t>
  </si>
  <si>
    <t>Market Infrastructure</t>
  </si>
  <si>
    <t>Industrial Merchandising</t>
  </si>
  <si>
    <t>Marketing in The Information Society</t>
  </si>
  <si>
    <t>Marketing: Introduction to Specialty. Part I</t>
  </si>
  <si>
    <t>Marketing: Theoretical Fundamentals of Marketing. Part II</t>
  </si>
  <si>
    <t>Marketing: Fundamental Marketing. Part III</t>
  </si>
  <si>
    <t>Fundamental Marketing. Coursework</t>
  </si>
  <si>
    <t>Investment</t>
  </si>
  <si>
    <t>Technological Audit in Marketing</t>
  </si>
  <si>
    <t>Riskology in Marketing</t>
  </si>
  <si>
    <t>Information Systems and Technologies in Marketing</t>
  </si>
  <si>
    <t>Marketing Product Policy</t>
  </si>
  <si>
    <t xml:space="preserve">Consumer Behavior </t>
  </si>
  <si>
    <t>Marketing Product Policy. Coursework</t>
  </si>
  <si>
    <t>Software for Marketing</t>
  </si>
  <si>
    <t>Service Marketing</t>
  </si>
  <si>
    <t>Industrial Marketing. Coursework</t>
  </si>
  <si>
    <t>Marketing Distribution Policy</t>
  </si>
  <si>
    <t>Business Forecasting</t>
  </si>
  <si>
    <t>Marketing research</t>
  </si>
  <si>
    <t>Marketing Pricing</t>
  </si>
  <si>
    <t>International Marketing</t>
  </si>
  <si>
    <t>Marketing research. Coursework</t>
  </si>
  <si>
    <t>Marketing Communications</t>
  </si>
  <si>
    <t>Statistics in Marketing Research</t>
  </si>
  <si>
    <t>Digital Marketing</t>
  </si>
  <si>
    <t>Marketing Communications. Coursework</t>
  </si>
  <si>
    <t>Marketing Audit</t>
  </si>
  <si>
    <t>Pre-diploma Practice</t>
  </si>
  <si>
    <t xml:space="preserve">Diploma Thesis </t>
  </si>
  <si>
    <t>Educational component 1 of the GU-Catalog</t>
  </si>
  <si>
    <t>Educational component 2 of the GU-Catalog</t>
  </si>
  <si>
    <t>2. ELECTIVE educational components</t>
  </si>
  <si>
    <t>Total number of Part 1.2</t>
  </si>
  <si>
    <t>TOTAL of NORMATIVE educational components</t>
  </si>
  <si>
    <t>Total number of Part 2.1</t>
  </si>
  <si>
    <t>2.1. General training cycle (Elective educational components from University catalogue)</t>
  </si>
  <si>
    <t>Educational component 1 of the F-Catalog</t>
  </si>
  <si>
    <t>Educational component 2 of the F-Catalog</t>
  </si>
  <si>
    <t>Educational component 3 of the F-Catalog</t>
  </si>
  <si>
    <t>Educational component 4 of the F-Catalog</t>
  </si>
  <si>
    <t>Educational component 5 of the F-Catalog</t>
  </si>
  <si>
    <t>Educational component 6 of the F-Catalog</t>
  </si>
  <si>
    <t>Educational component 7 of the F-Catalog</t>
  </si>
  <si>
    <t>Educational component 8 of the F-Catalog</t>
  </si>
  <si>
    <t>Educational component 9 of the F-Catalog</t>
  </si>
  <si>
    <t>Educational component 10 of the F-Catalog</t>
  </si>
  <si>
    <t>Educational component 11 of the F-Catalog</t>
  </si>
  <si>
    <t>Educational component 12 of the F-Catalog</t>
  </si>
  <si>
    <t>Educational component 13 of the F-Catalog</t>
  </si>
  <si>
    <t>Educational component 14 of the F-Catalog</t>
  </si>
  <si>
    <t>Total number of Part 2.2</t>
  </si>
  <si>
    <t>TOTAL of ELECTIVE educational components</t>
  </si>
  <si>
    <t>TOTAL</t>
  </si>
  <si>
    <t>Courseworks</t>
  </si>
  <si>
    <t>Course  projects</t>
  </si>
  <si>
    <t>Head of the SMC</t>
  </si>
  <si>
    <t xml:space="preserve">Head of the Department </t>
  </si>
  <si>
    <t>Dean of the Faculty</t>
  </si>
  <si>
    <t>VN 1</t>
  </si>
  <si>
    <t>VN 2</t>
  </si>
  <si>
    <t>VN 3</t>
  </si>
  <si>
    <t>VN 4.1</t>
  </si>
  <si>
    <t>VN 4.2</t>
  </si>
  <si>
    <t>VN 4.3</t>
  </si>
  <si>
    <t>VN 5</t>
  </si>
  <si>
    <t>VN 6</t>
  </si>
  <si>
    <t>VN 7</t>
  </si>
  <si>
    <t>VN 8</t>
  </si>
  <si>
    <t>VN 9</t>
  </si>
  <si>
    <t>VN 10</t>
  </si>
  <si>
    <t>VN 11</t>
  </si>
  <si>
    <t>VN 12</t>
  </si>
  <si>
    <t>VN 13</t>
  </si>
  <si>
    <t>VN 14</t>
  </si>
  <si>
    <t>VN 15</t>
  </si>
  <si>
    <t>VN 16</t>
  </si>
  <si>
    <t>VN 17</t>
  </si>
  <si>
    <t>VN 18</t>
  </si>
  <si>
    <t>VN 19</t>
  </si>
  <si>
    <t>VN 20</t>
  </si>
  <si>
    <t>VN 21</t>
  </si>
  <si>
    <t>VN 22</t>
  </si>
  <si>
    <t>VN 23</t>
  </si>
  <si>
    <t>VN 24</t>
  </si>
  <si>
    <t>VN 25</t>
  </si>
  <si>
    <t>VN 26</t>
  </si>
  <si>
    <t>VN 27</t>
  </si>
  <si>
    <t>VN 28</t>
  </si>
  <si>
    <t>VN 29</t>
  </si>
  <si>
    <t>2.2. Vocational training cycle (Elective educational components from Interfaculty/Faculty/Department catalogue)</t>
  </si>
  <si>
    <t>Marina KRAVCHENKO /</t>
  </si>
  <si>
    <t>GE 1</t>
  </si>
  <si>
    <t>GE 2</t>
  </si>
  <si>
    <t>VE 1</t>
  </si>
  <si>
    <t>VE 2</t>
  </si>
  <si>
    <t>VE 3</t>
  </si>
  <si>
    <t>VE 4</t>
  </si>
  <si>
    <t>VE 5</t>
  </si>
  <si>
    <t>VE 6</t>
  </si>
  <si>
    <t>VE 7</t>
  </si>
  <si>
    <t>VE 8</t>
  </si>
  <si>
    <t>VE 9</t>
  </si>
  <si>
    <t>VE 10</t>
  </si>
  <si>
    <t>VE 11</t>
  </si>
  <si>
    <t>VE 12</t>
  </si>
  <si>
    <t>VE 13</t>
  </si>
  <si>
    <t>VE 14</t>
  </si>
  <si>
    <t>Sergiy SOLNTSEV</t>
  </si>
  <si>
    <t>Liudmyla SHULHINA</t>
  </si>
  <si>
    <t>(Enrolment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</si>
</sst>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8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Calibri"/>
      <family val="2"/>
      <charset val="204"/>
    </font>
    <font>
      <b/>
      <sz val="16"/>
      <name val="Times New Roman"/>
      <family val="1"/>
      <charset val="204"/>
    </font>
    <font>
      <b/>
      <sz val="18"/>
      <name val="Calibri"/>
      <family val="2"/>
      <charset val="204"/>
    </font>
    <font>
      <b/>
      <sz val="18"/>
      <name val="Arial"/>
      <family val="2"/>
    </font>
    <font>
      <sz val="18"/>
      <name val="Arial"/>
      <family val="2"/>
    </font>
    <font>
      <b/>
      <sz val="36"/>
      <name val="Arial"/>
      <family val="2"/>
      <charset val="204"/>
    </font>
    <font>
      <sz val="36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b/>
      <sz val="20"/>
      <name val="Arial"/>
      <family val="2"/>
      <charset val="204"/>
    </font>
    <font>
      <b/>
      <sz val="10"/>
      <name val="Arial"/>
      <family val="2"/>
      <charset val="204"/>
    </font>
    <font>
      <b/>
      <sz val="16"/>
      <name val="Arial Cyr"/>
      <charset val="204"/>
    </font>
    <font>
      <b/>
      <sz val="14"/>
      <name val="Arial"/>
      <family val="2"/>
    </font>
    <font>
      <sz val="16"/>
      <name val="Arial"/>
      <family val="2"/>
      <charset val="204"/>
    </font>
    <font>
      <b/>
      <sz val="20"/>
      <name val="Arial"/>
      <family val="2"/>
    </font>
    <font>
      <b/>
      <sz val="18"/>
      <name val="Arial"/>
      <family val="2"/>
      <charset val="204"/>
    </font>
    <font>
      <b/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8"/>
      <name val="Arial"/>
      <family val="2"/>
      <charset val="204"/>
    </font>
    <font>
      <b/>
      <sz val="20"/>
      <color indexed="10"/>
      <name val="Arial"/>
      <family val="2"/>
    </font>
    <font>
      <b/>
      <sz val="10"/>
      <name val="Arial"/>
      <family val="2"/>
    </font>
    <font>
      <sz val="11"/>
      <name val="Arial"/>
      <family val="2"/>
      <charset val="204"/>
    </font>
    <font>
      <sz val="10"/>
      <color indexed="10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1"/>
      <name val="Arial"/>
      <family val="2"/>
      <charset val="204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  <charset val="204"/>
    </font>
    <font>
      <b/>
      <sz val="15"/>
      <name val="Arial"/>
      <family val="2"/>
      <charset val="204"/>
    </font>
    <font>
      <b/>
      <sz val="22"/>
      <name val="Arial"/>
      <family val="2"/>
    </font>
    <font>
      <b/>
      <sz val="14"/>
      <name val="Times New Roman"/>
      <family val="1"/>
      <charset val="204"/>
    </font>
    <font>
      <i/>
      <sz val="14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sz val="16"/>
      <color indexed="8"/>
      <name val="Arial"/>
      <family val="2"/>
    </font>
    <font>
      <sz val="16"/>
      <color indexed="8"/>
      <name val="Arial Cyr"/>
      <charset val="204"/>
    </font>
    <font>
      <sz val="16"/>
      <color indexed="8"/>
      <name val="Arial"/>
      <family val="2"/>
      <charset val="204"/>
    </font>
    <font>
      <b/>
      <sz val="12"/>
      <color indexed="10"/>
      <name val="Arial"/>
      <family val="2"/>
    </font>
    <font>
      <sz val="10"/>
      <color indexed="10"/>
      <name val="Arial Cyr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</font>
    <font>
      <sz val="12"/>
      <color indexed="8"/>
      <name val="Arial"/>
      <family val="2"/>
      <charset val="204"/>
    </font>
    <font>
      <b/>
      <i/>
      <sz val="12"/>
      <color indexed="10"/>
      <name val="Arial"/>
      <family val="2"/>
      <charset val="204"/>
    </font>
    <font>
      <b/>
      <sz val="16"/>
      <color indexed="8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1"/>
      <color indexed="10"/>
      <name val="Arial"/>
      <family val="2"/>
      <charset val="204"/>
    </font>
    <font>
      <sz val="11"/>
      <color indexed="10"/>
      <name val="Arial"/>
      <family val="2"/>
    </font>
    <font>
      <sz val="14"/>
      <name val="Arial Cyr"/>
      <charset val="204"/>
    </font>
    <font>
      <b/>
      <i/>
      <sz val="12"/>
      <name val="Arial"/>
      <family val="2"/>
      <charset val="204"/>
    </font>
    <font>
      <sz val="8"/>
      <name val="Arial"/>
      <family val="2"/>
      <charset val="204"/>
    </font>
    <font>
      <sz val="20"/>
      <name val="Arial"/>
      <family val="2"/>
      <charset val="204"/>
    </font>
    <font>
      <sz val="14"/>
      <name val="Times New Roman"/>
      <family val="1"/>
      <charset val="204"/>
    </font>
    <font>
      <b/>
      <vertAlign val="superscript"/>
      <sz val="28"/>
      <name val="Arial"/>
      <family val="2"/>
      <charset val="204"/>
    </font>
    <font>
      <b/>
      <sz val="22"/>
      <name val="Arial"/>
      <family val="2"/>
      <charset val="204"/>
    </font>
    <font>
      <b/>
      <sz val="16"/>
      <color indexed="8"/>
      <name val="Arial Cyr"/>
      <charset val="204"/>
    </font>
    <font>
      <b/>
      <sz val="15"/>
      <name val="Arial"/>
      <family val="2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6">
    <xf numFmtId="0" fontId="0" fillId="0" borderId="0" xfId="0"/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49" fontId="18" fillId="0" borderId="1" xfId="0" applyNumberFormat="1" applyFont="1" applyBorder="1" applyAlignment="1">
      <alignment horizontal="centerContinuous" vertical="center"/>
    </xf>
    <xf numFmtId="49" fontId="20" fillId="0" borderId="0" xfId="0" applyNumberFormat="1" applyFont="1" applyAlignment="1">
      <alignment horizontal="left" vertical="center"/>
    </xf>
    <xf numFmtId="49" fontId="20" fillId="0" borderId="2" xfId="0" applyNumberFormat="1" applyFont="1" applyBorder="1" applyAlignment="1">
      <alignment vertical="center"/>
    </xf>
    <xf numFmtId="49" fontId="20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30" fillId="0" borderId="0" xfId="0" applyFont="1" applyAlignment="1">
      <alignment horizontal="centerContinuous"/>
    </xf>
    <xf numFmtId="0" fontId="30" fillId="0" borderId="0" xfId="0" applyFont="1"/>
    <xf numFmtId="0" fontId="32" fillId="0" borderId="0" xfId="0" applyFont="1" applyAlignment="1">
      <alignment horizontal="right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9" fontId="23" fillId="0" borderId="0" xfId="1" applyFont="1" applyFill="1" applyBorder="1" applyAlignment="1" applyProtection="1">
      <alignment horizontal="center"/>
    </xf>
    <xf numFmtId="0" fontId="35" fillId="0" borderId="0" xfId="0" applyFont="1" applyAlignment="1">
      <alignment horizontal="center"/>
    </xf>
    <xf numFmtId="0" fontId="23" fillId="0" borderId="0" xfId="0" applyFont="1"/>
    <xf numFmtId="0" fontId="36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5" fillId="0" borderId="23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0" fillId="0" borderId="0" xfId="0" applyFont="1"/>
    <xf numFmtId="0" fontId="38" fillId="0" borderId="25" xfId="0" applyFont="1" applyBorder="1" applyAlignment="1">
      <alignment horizontal="center" wrapText="1"/>
    </xf>
    <xf numFmtId="0" fontId="38" fillId="0" borderId="0" xfId="0" applyFont="1" applyAlignment="1">
      <alignment horizontal="center" wrapText="1"/>
    </xf>
    <xf numFmtId="0" fontId="35" fillId="0" borderId="0" xfId="0" applyFont="1" applyAlignment="1">
      <alignment horizontal="center" vertical="center"/>
    </xf>
    <xf numFmtId="0" fontId="31" fillId="0" borderId="0" xfId="0" applyFont="1"/>
    <xf numFmtId="0" fontId="41" fillId="0" borderId="0" xfId="0" applyFont="1" applyAlignment="1">
      <alignment vertical="center" textRotation="90"/>
    </xf>
    <xf numFmtId="0" fontId="42" fillId="0" borderId="0" xfId="0" applyFont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34" fillId="0" borderId="0" xfId="0" applyFont="1" applyAlignment="1">
      <alignment horizontal="center" vertical="center"/>
    </xf>
    <xf numFmtId="49" fontId="31" fillId="0" borderId="0" xfId="0" applyNumberFormat="1" applyFont="1" applyAlignment="1">
      <alignment horizontal="center" vertical="justify" wrapText="1"/>
    </xf>
    <xf numFmtId="49" fontId="44" fillId="0" borderId="0" xfId="0" applyNumberFormat="1" applyFont="1" applyAlignment="1">
      <alignment horizontal="right" vertical="justify"/>
    </xf>
    <xf numFmtId="0" fontId="42" fillId="0" borderId="0" xfId="0" applyFont="1" applyAlignment="1">
      <alignment vertical="center"/>
    </xf>
    <xf numFmtId="9" fontId="3" fillId="0" borderId="0" xfId="1" applyFont="1" applyFill="1" applyBorder="1" applyAlignment="1" applyProtection="1">
      <alignment vertical="center" wrapText="1"/>
    </xf>
    <xf numFmtId="9" fontId="3" fillId="0" borderId="0" xfId="0" applyNumberFormat="1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textRotation="90"/>
    </xf>
    <xf numFmtId="0" fontId="3" fillId="0" borderId="0" xfId="1" applyNumberFormat="1" applyFont="1" applyFill="1" applyBorder="1" applyAlignment="1" applyProtection="1">
      <alignment vertical="center" wrapText="1"/>
    </xf>
    <xf numFmtId="0" fontId="34" fillId="0" borderId="0" xfId="0" applyFont="1"/>
    <xf numFmtId="0" fontId="62" fillId="0" borderId="0" xfId="0" applyFont="1" applyAlignment="1">
      <alignment horizontal="center" vertical="center" textRotation="88"/>
    </xf>
    <xf numFmtId="0" fontId="63" fillId="0" borderId="0" xfId="0" applyFont="1" applyAlignment="1">
      <alignment horizontal="center" vertical="center"/>
    </xf>
    <xf numFmtId="0" fontId="63" fillId="0" borderId="0" xfId="0" applyFont="1" applyAlignment="1">
      <alignment vertical="center"/>
    </xf>
    <xf numFmtId="9" fontId="62" fillId="0" borderId="0" xfId="0" applyNumberFormat="1" applyFont="1" applyAlignment="1">
      <alignment horizontal="center" vertical="center" textRotation="88"/>
    </xf>
    <xf numFmtId="12" fontId="17" fillId="0" borderId="0" xfId="1" applyNumberFormat="1" applyFont="1" applyFill="1" applyBorder="1" applyAlignment="1" applyProtection="1">
      <alignment vertical="center" wrapText="1"/>
    </xf>
    <xf numFmtId="0" fontId="28" fillId="0" borderId="0" xfId="0" applyFont="1" applyAlignment="1">
      <alignment horizontal="center" vertical="center" textRotation="90" wrapText="1"/>
    </xf>
    <xf numFmtId="0" fontId="31" fillId="0" borderId="0" xfId="0" applyFont="1" applyAlignment="1">
      <alignment horizontal="center" vertical="center"/>
    </xf>
    <xf numFmtId="49" fontId="3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49" fontId="2" fillId="0" borderId="0" xfId="0" applyNumberFormat="1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 vertical="top"/>
    </xf>
    <xf numFmtId="0" fontId="10" fillId="0" borderId="0" xfId="0" applyFont="1" applyAlignment="1">
      <alignment horizontal="centerContinuous" vertical="top"/>
    </xf>
    <xf numFmtId="0" fontId="11" fillId="0" borderId="0" xfId="0" applyFont="1" applyAlignment="1">
      <alignment horizontal="centerContinuous" vertical="top"/>
    </xf>
    <xf numFmtId="0" fontId="12" fillId="0" borderId="0" xfId="0" applyFont="1" applyAlignment="1">
      <alignment horizontal="centerContinuous" vertical="top"/>
    </xf>
    <xf numFmtId="0" fontId="13" fillId="0" borderId="0" xfId="0" applyFont="1" applyAlignment="1">
      <alignment horizontal="left" vertical="top"/>
    </xf>
    <xf numFmtId="0" fontId="11" fillId="0" borderId="0" xfId="0" applyFont="1" applyAlignment="1">
      <alignment horizontal="center" vertical="top"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2" fillId="0" borderId="0" xfId="0" applyFont="1" applyAlignment="1">
      <alignment horizontal="center"/>
    </xf>
    <xf numFmtId="49" fontId="7" fillId="0" borderId="0" xfId="0" applyNumberFormat="1" applyFont="1"/>
    <xf numFmtId="49" fontId="7" fillId="0" borderId="1" xfId="0" applyNumberFormat="1" applyFont="1" applyBorder="1"/>
    <xf numFmtId="0" fontId="26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49" fontId="20" fillId="0" borderId="0" xfId="0" applyNumberFormat="1" applyFont="1"/>
    <xf numFmtId="0" fontId="24" fillId="0" borderId="0" xfId="0" applyFont="1"/>
    <xf numFmtId="0" fontId="22" fillId="0" borderId="0" xfId="0" applyFont="1" applyAlignment="1">
      <alignment horizontal="center"/>
    </xf>
    <xf numFmtId="0" fontId="25" fillId="0" borderId="0" xfId="0" applyFont="1"/>
    <xf numFmtId="0" fontId="3" fillId="0" borderId="1" xfId="0" applyFont="1" applyBorder="1"/>
    <xf numFmtId="0" fontId="25" fillId="0" borderId="0" xfId="0" applyFont="1" applyAlignment="1">
      <alignment vertical="center"/>
    </xf>
    <xf numFmtId="0" fontId="16" fillId="0" borderId="0" xfId="0" applyFont="1"/>
    <xf numFmtId="0" fontId="12" fillId="0" borderId="0" xfId="0" applyFont="1" applyAlignment="1">
      <alignment horizontal="left" vertical="top"/>
    </xf>
    <xf numFmtId="0" fontId="3" fillId="0" borderId="0" xfId="0" applyFont="1"/>
    <xf numFmtId="0" fontId="19" fillId="0" borderId="0" xfId="0" applyFont="1"/>
    <xf numFmtId="0" fontId="26" fillId="0" borderId="0" xfId="0" applyFont="1"/>
    <xf numFmtId="0" fontId="24" fillId="0" borderId="2" xfId="0" applyFont="1" applyBorder="1" applyAlignment="1">
      <alignment vertical="center"/>
    </xf>
    <xf numFmtId="0" fontId="19" fillId="0" borderId="1" xfId="0" applyFont="1" applyBorder="1" applyAlignment="1">
      <alignment horizontal="centerContinuous" vertical="center"/>
    </xf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1" fillId="0" borderId="2" xfId="0" applyFont="1" applyBorder="1"/>
    <xf numFmtId="0" fontId="3" fillId="0" borderId="2" xfId="0" applyFont="1" applyBorder="1"/>
    <xf numFmtId="0" fontId="3" fillId="0" borderId="0" xfId="0" applyFont="1" applyAlignment="1">
      <alignment horizontal="center"/>
    </xf>
    <xf numFmtId="49" fontId="23" fillId="0" borderId="0" xfId="0" applyNumberFormat="1" applyFont="1" applyAlignment="1">
      <alignment horizontal="center" vertical="justify"/>
    </xf>
    <xf numFmtId="49" fontId="26" fillId="0" borderId="0" xfId="0" applyNumberFormat="1" applyFont="1" applyAlignment="1">
      <alignment horizontal="left" vertical="justify" wrapText="1"/>
    </xf>
    <xf numFmtId="0" fontId="19" fillId="0" borderId="26" xfId="0" applyFont="1" applyBorder="1" applyAlignment="1">
      <alignment vertical="top" wrapText="1"/>
    </xf>
    <xf numFmtId="0" fontId="39" fillId="0" borderId="0" xfId="0" applyFont="1"/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right" vertical="top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2" fontId="11" fillId="0" borderId="0" xfId="0" applyNumberFormat="1" applyFont="1" applyAlignment="1">
      <alignment horizontal="center" vertical="center"/>
    </xf>
    <xf numFmtId="0" fontId="45" fillId="0" borderId="0" xfId="0" applyFont="1"/>
    <xf numFmtId="49" fontId="45" fillId="0" borderId="1" xfId="0" applyNumberFormat="1" applyFont="1" applyBorder="1" applyAlignment="1">
      <alignment horizontal="left"/>
    </xf>
    <xf numFmtId="0" fontId="46" fillId="0" borderId="1" xfId="0" applyFont="1" applyBorder="1"/>
    <xf numFmtId="0" fontId="47" fillId="0" borderId="1" xfId="0" applyFont="1" applyBorder="1"/>
    <xf numFmtId="0" fontId="47" fillId="0" borderId="0" xfId="0" applyFont="1"/>
    <xf numFmtId="0" fontId="47" fillId="0" borderId="1" xfId="0" applyFont="1" applyBorder="1" applyAlignment="1">
      <alignment horizontal="right"/>
    </xf>
    <xf numFmtId="0" fontId="48" fillId="0" borderId="0" xfId="0" applyFont="1"/>
    <xf numFmtId="0" fontId="49" fillId="0" borderId="0" xfId="0" applyFont="1"/>
    <xf numFmtId="49" fontId="44" fillId="0" borderId="0" xfId="0" applyNumberFormat="1" applyFont="1" applyAlignment="1">
      <alignment horizontal="left" vertical="justify"/>
    </xf>
    <xf numFmtId="49" fontId="50" fillId="0" borderId="0" xfId="0" applyNumberFormat="1" applyFont="1" applyAlignment="1">
      <alignment horizontal="center" vertical="justify" wrapText="1"/>
    </xf>
    <xf numFmtId="49" fontId="51" fillId="0" borderId="0" xfId="0" applyNumberFormat="1" applyFont="1" applyAlignment="1">
      <alignment horizontal="center" vertical="justify" wrapText="1"/>
    </xf>
    <xf numFmtId="0" fontId="50" fillId="0" borderId="0" xfId="0" applyFont="1"/>
    <xf numFmtId="49" fontId="52" fillId="0" borderId="0" xfId="0" applyNumberFormat="1" applyFont="1" applyAlignment="1">
      <alignment horizontal="left" vertical="justify"/>
    </xf>
    <xf numFmtId="0" fontId="50" fillId="0" borderId="0" xfId="0" applyFont="1" applyAlignment="1">
      <alignment horizontal="center"/>
    </xf>
    <xf numFmtId="0" fontId="53" fillId="0" borderId="0" xfId="0" applyFont="1"/>
    <xf numFmtId="0" fontId="51" fillId="0" borderId="0" xfId="0" applyFont="1" applyAlignment="1">
      <alignment horizontal="left" vertical="justify"/>
    </xf>
    <xf numFmtId="0" fontId="55" fillId="0" borderId="0" xfId="0" applyFont="1" applyAlignment="1">
      <alignment horizontal="right"/>
    </xf>
    <xf numFmtId="0" fontId="55" fillId="0" borderId="0" xfId="0" applyFont="1" applyAlignment="1">
      <alignment horizontal="left"/>
    </xf>
    <xf numFmtId="49" fontId="45" fillId="0" borderId="1" xfId="0" applyNumberFormat="1" applyFont="1" applyBorder="1"/>
    <xf numFmtId="49" fontId="45" fillId="0" borderId="0" xfId="0" applyNumberFormat="1" applyFont="1"/>
    <xf numFmtId="49" fontId="45" fillId="0" borderId="0" xfId="0" applyNumberFormat="1" applyFont="1" applyAlignment="1">
      <alignment horizontal="left"/>
    </xf>
    <xf numFmtId="0" fontId="47" fillId="0" borderId="1" xfId="0" applyFont="1" applyBorder="1" applyAlignment="1">
      <alignment horizontal="left"/>
    </xf>
    <xf numFmtId="49" fontId="50" fillId="0" borderId="0" xfId="0" applyNumberFormat="1" applyFont="1" applyAlignment="1">
      <alignment horizontal="left" vertical="justify"/>
    </xf>
    <xf numFmtId="49" fontId="51" fillId="0" borderId="0" xfId="0" applyNumberFormat="1" applyFont="1" applyAlignment="1">
      <alignment horizontal="left" vertical="justify"/>
    </xf>
    <xf numFmtId="49" fontId="57" fillId="0" borderId="0" xfId="0" applyNumberFormat="1" applyFont="1" applyAlignment="1">
      <alignment horizontal="center" vertical="justify" wrapText="1"/>
    </xf>
    <xf numFmtId="11" fontId="58" fillId="0" borderId="0" xfId="0" applyNumberFormat="1" applyFont="1" applyAlignment="1">
      <alignment horizontal="left" vertical="justify" wrapText="1"/>
    </xf>
    <xf numFmtId="0" fontId="57" fillId="0" borderId="0" xfId="0" applyFont="1" applyAlignment="1">
      <alignment horizontal="center" vertical="justify" wrapText="1"/>
    </xf>
    <xf numFmtId="0" fontId="57" fillId="0" borderId="0" xfId="0" applyFont="1" applyAlignment="1">
      <alignment horizontal="left" vertical="justify"/>
    </xf>
    <xf numFmtId="49" fontId="57" fillId="0" borderId="0" xfId="0" applyNumberFormat="1" applyFont="1" applyAlignment="1">
      <alignment horizontal="center" vertical="justify"/>
    </xf>
    <xf numFmtId="0" fontId="49" fillId="0" borderId="0" xfId="0" applyFont="1" applyAlignment="1">
      <alignment horizontal="center" vertical="justify"/>
    </xf>
    <xf numFmtId="49" fontId="57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49" fontId="48" fillId="0" borderId="0" xfId="0" applyNumberFormat="1" applyFont="1" applyAlignment="1">
      <alignment horizontal="left" vertical="justify"/>
    </xf>
    <xf numFmtId="0" fontId="56" fillId="0" borderId="0" xfId="0" applyFont="1"/>
    <xf numFmtId="49" fontId="57" fillId="0" borderId="0" xfId="0" applyNumberFormat="1" applyFont="1" applyAlignment="1">
      <alignment horizontal="left" vertical="justify"/>
    </xf>
    <xf numFmtId="0" fontId="57" fillId="0" borderId="0" xfId="0" applyFont="1" applyAlignment="1">
      <alignment vertical="top"/>
    </xf>
    <xf numFmtId="0" fontId="12" fillId="0" borderId="0" xfId="0" applyFont="1" applyAlignment="1">
      <alignment horizontal="left" vertical="center"/>
    </xf>
    <xf numFmtId="0" fontId="59" fillId="0" borderId="0" xfId="0" applyFont="1" applyAlignment="1">
      <alignment horizontal="left" vertical="center"/>
    </xf>
    <xf numFmtId="49" fontId="34" fillId="0" borderId="0" xfId="0" applyNumberFormat="1" applyFont="1" applyAlignment="1">
      <alignment horizontal="center" vertical="justify" wrapText="1"/>
    </xf>
    <xf numFmtId="0" fontId="3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49" fontId="60" fillId="0" borderId="0" xfId="0" applyNumberFormat="1" applyFont="1" applyAlignment="1">
      <alignment horizontal="left" vertical="justify"/>
    </xf>
    <xf numFmtId="0" fontId="31" fillId="0" borderId="0" xfId="0" applyFont="1" applyAlignment="1">
      <alignment horizontal="center"/>
    </xf>
    <xf numFmtId="11" fontId="31" fillId="0" borderId="0" xfId="0" applyNumberFormat="1" applyFont="1" applyAlignment="1">
      <alignment horizontal="left" vertical="justify" wrapText="1"/>
    </xf>
    <xf numFmtId="0" fontId="34" fillId="0" borderId="0" xfId="0" applyFont="1" applyAlignment="1">
      <alignment horizontal="left" vertical="justify"/>
    </xf>
    <xf numFmtId="49" fontId="34" fillId="0" borderId="0" xfId="0" applyNumberFormat="1" applyFont="1" applyAlignment="1">
      <alignment horizontal="center" vertical="justify"/>
    </xf>
    <xf numFmtId="0" fontId="0" fillId="0" borderId="0" xfId="0" applyAlignment="1">
      <alignment horizontal="center" vertical="justify"/>
    </xf>
    <xf numFmtId="49" fontId="3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justify"/>
    </xf>
    <xf numFmtId="0" fontId="31" fillId="0" borderId="0" xfId="0" applyFont="1" applyAlignment="1">
      <alignment vertical="justify"/>
    </xf>
    <xf numFmtId="0" fontId="31" fillId="0" borderId="0" xfId="0" applyFont="1" applyAlignment="1">
      <alignment horizontal="right"/>
    </xf>
    <xf numFmtId="0" fontId="12" fillId="0" borderId="0" xfId="0" applyFont="1" applyAlignment="1">
      <alignment vertical="justify"/>
    </xf>
    <xf numFmtId="0" fontId="34" fillId="0" borderId="0" xfId="0" applyFont="1" applyAlignment="1">
      <alignment horizontal="center" vertical="justify" wrapText="1"/>
    </xf>
    <xf numFmtId="11" fontId="23" fillId="0" borderId="0" xfId="0" applyNumberFormat="1" applyFont="1" applyAlignment="1">
      <alignment horizontal="left" vertical="justify" wrapText="1"/>
    </xf>
    <xf numFmtId="0" fontId="34" fillId="0" borderId="0" xfId="0" applyFont="1" applyAlignment="1">
      <alignment horizontal="center" vertical="justify"/>
    </xf>
    <xf numFmtId="49" fontId="34" fillId="0" borderId="0" xfId="0" applyNumberFormat="1" applyFont="1" applyAlignment="1">
      <alignment horizontal="left" vertical="justify"/>
    </xf>
    <xf numFmtId="49" fontId="31" fillId="0" borderId="0" xfId="0" applyNumberFormat="1" applyFont="1" applyAlignment="1">
      <alignment horizontal="left" vertical="justify"/>
    </xf>
    <xf numFmtId="49" fontId="39" fillId="0" borderId="0" xfId="0" applyNumberFormat="1" applyFont="1" applyAlignment="1">
      <alignment horizontal="left" vertical="justify" wrapText="1"/>
    </xf>
    <xf numFmtId="0" fontId="39" fillId="0" borderId="0" xfId="0" applyFont="1" applyAlignment="1">
      <alignment horizontal="center"/>
    </xf>
    <xf numFmtId="0" fontId="11" fillId="0" borderId="0" xfId="0" applyFont="1"/>
    <xf numFmtId="0" fontId="33" fillId="0" borderId="0" xfId="0" applyFont="1"/>
    <xf numFmtId="11" fontId="33" fillId="0" borderId="0" xfId="0" applyNumberFormat="1" applyFont="1" applyAlignment="1">
      <alignment horizontal="left" vertical="justify" wrapText="1"/>
    </xf>
    <xf numFmtId="49" fontId="33" fillId="0" borderId="0" xfId="0" applyNumberFormat="1" applyFont="1" applyAlignment="1">
      <alignment horizontal="left" vertical="justify"/>
    </xf>
    <xf numFmtId="49" fontId="33" fillId="0" borderId="0" xfId="0" applyNumberFormat="1" applyFont="1" applyAlignment="1">
      <alignment horizontal="center" vertical="justify" wrapText="1"/>
    </xf>
    <xf numFmtId="0" fontId="2" fillId="0" borderId="1" xfId="0" applyFont="1" applyBorder="1"/>
    <xf numFmtId="0" fontId="28" fillId="0" borderId="0" xfId="0" applyFont="1" applyAlignment="1">
      <alignment horizontal="centerContinuous" vertical="center"/>
    </xf>
    <xf numFmtId="49" fontId="29" fillId="0" borderId="1" xfId="0" applyNumberFormat="1" applyFont="1" applyBorder="1" applyAlignment="1">
      <alignment horizontal="centerContinuous" vertical="center"/>
    </xf>
    <xf numFmtId="0" fontId="20" fillId="0" borderId="1" xfId="0" applyFont="1" applyBorder="1" applyAlignment="1">
      <alignment horizontal="center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Alignment="1">
      <alignment horizontal="center" wrapText="1"/>
    </xf>
    <xf numFmtId="0" fontId="28" fillId="0" borderId="0" xfId="0" applyFont="1"/>
    <xf numFmtId="0" fontId="66" fillId="0" borderId="1" xfId="0" applyFont="1" applyBorder="1"/>
    <xf numFmtId="1" fontId="34" fillId="0" borderId="0" xfId="0" applyNumberFormat="1" applyFont="1" applyAlignment="1">
      <alignment horizontal="center" vertical="center"/>
    </xf>
    <xf numFmtId="0" fontId="2" fillId="0" borderId="25" xfId="0" applyFont="1" applyBorder="1"/>
    <xf numFmtId="49" fontId="36" fillId="0" borderId="0" xfId="0" applyNumberFormat="1" applyFont="1" applyAlignment="1">
      <alignment horizontal="left" vertical="justify"/>
    </xf>
    <xf numFmtId="49" fontId="17" fillId="0" borderId="0" xfId="0" applyNumberFormat="1" applyFont="1" applyAlignment="1">
      <alignment horizontal="left" vertical="justify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left" wrapText="1"/>
    </xf>
    <xf numFmtId="0" fontId="36" fillId="0" borderId="0" xfId="0" applyFont="1" applyAlignment="1">
      <alignment horizontal="center" vertical="center"/>
    </xf>
    <xf numFmtId="0" fontId="22" fillId="0" borderId="0" xfId="0" applyFont="1" applyAlignment="1">
      <alignment vertical="top"/>
    </xf>
    <xf numFmtId="0" fontId="4" fillId="0" borderId="0" xfId="0" applyFont="1" applyAlignment="1">
      <alignment horizontal="centerContinuous"/>
    </xf>
    <xf numFmtId="0" fontId="8" fillId="0" borderId="0" xfId="0" applyFont="1"/>
    <xf numFmtId="0" fontId="9" fillId="0" borderId="0" xfId="0" applyFont="1" applyAlignment="1">
      <alignment horizontal="centerContinuous" vertical="top"/>
    </xf>
    <xf numFmtId="0" fontId="3" fillId="0" borderId="0" xfId="0" applyFont="1" applyAlignment="1">
      <alignment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19" fillId="0" borderId="1" xfId="0" applyFont="1" applyBorder="1"/>
    <xf numFmtId="0" fontId="7" fillId="0" borderId="0" xfId="0" applyFont="1"/>
    <xf numFmtId="0" fontId="20" fillId="0" borderId="0" xfId="0" applyFont="1" applyAlignment="1">
      <alignment vertical="top"/>
    </xf>
    <xf numFmtId="49" fontId="27" fillId="0" borderId="0" xfId="0" applyNumberFormat="1" applyFont="1"/>
    <xf numFmtId="49" fontId="2" fillId="0" borderId="1" xfId="0" applyNumberFormat="1" applyFont="1" applyBorder="1"/>
    <xf numFmtId="0" fontId="16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25" fillId="0" borderId="1" xfId="0" applyFont="1" applyBorder="1"/>
    <xf numFmtId="0" fontId="26" fillId="0" borderId="0" xfId="0" applyFont="1" applyAlignment="1">
      <alignment horizontal="left" vertical="top"/>
    </xf>
    <xf numFmtId="0" fontId="24" fillId="0" borderId="0" xfId="0" applyFont="1" applyAlignment="1">
      <alignment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35" fillId="0" borderId="10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35" fillId="0" borderId="10" xfId="0" applyFont="1" applyBorder="1" applyAlignment="1">
      <alignment horizontal="center"/>
    </xf>
    <xf numFmtId="0" fontId="35" fillId="0" borderId="64" xfId="0" applyFont="1" applyBorder="1" applyAlignment="1">
      <alignment horizontal="left"/>
    </xf>
    <xf numFmtId="0" fontId="35" fillId="0" borderId="22" xfId="0" applyFont="1" applyBorder="1" applyAlignment="1">
      <alignment horizontal="left"/>
    </xf>
    <xf numFmtId="0" fontId="35" fillId="0" borderId="65" xfId="0" applyFont="1" applyBorder="1" applyAlignment="1">
      <alignment horizontal="left"/>
    </xf>
    <xf numFmtId="0" fontId="35" fillId="0" borderId="10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 textRotation="90" wrapText="1"/>
    </xf>
    <xf numFmtId="0" fontId="23" fillId="0" borderId="8" xfId="0" applyFont="1" applyBorder="1" applyAlignment="1">
      <alignment horizontal="center" wrapText="1"/>
    </xf>
    <xf numFmtId="0" fontId="23" fillId="0" borderId="12" xfId="0" applyFont="1" applyBorder="1" applyAlignment="1">
      <alignment horizontal="center" wrapText="1"/>
    </xf>
    <xf numFmtId="0" fontId="23" fillId="0" borderId="16" xfId="0" applyFont="1" applyBorder="1" applyAlignment="1">
      <alignment horizontal="center" wrapText="1"/>
    </xf>
    <xf numFmtId="0" fontId="35" fillId="0" borderId="0" xfId="0" applyFont="1"/>
    <xf numFmtId="0" fontId="34" fillId="0" borderId="0" xfId="0" applyFont="1" applyAlignment="1">
      <alignment horizontal="center" vertical="top" wrapText="1"/>
    </xf>
    <xf numFmtId="0" fontId="61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62" fillId="0" borderId="0" xfId="0" applyFont="1" applyAlignment="1">
      <alignment vertical="top" textRotation="90"/>
    </xf>
    <xf numFmtId="0" fontId="43" fillId="0" borderId="0" xfId="0" applyFont="1"/>
    <xf numFmtId="49" fontId="54" fillId="0" borderId="0" xfId="0" applyNumberFormat="1" applyFont="1" applyAlignment="1">
      <alignment horizontal="left" vertical="justify"/>
    </xf>
    <xf numFmtId="0" fontId="47" fillId="0" borderId="0" xfId="0" applyFont="1" applyAlignment="1">
      <alignment horizontal="right"/>
    </xf>
    <xf numFmtId="0" fontId="36" fillId="0" borderId="0" xfId="0" applyFont="1"/>
    <xf numFmtId="0" fontId="58" fillId="0" borderId="0" xfId="0" applyFont="1"/>
    <xf numFmtId="0" fontId="12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49" fontId="17" fillId="0" borderId="52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9" fontId="17" fillId="0" borderId="53" xfId="0" applyNumberFormat="1" applyFont="1" applyBorder="1" applyAlignment="1">
      <alignment horizontal="center" vertical="center" wrapText="1"/>
    </xf>
    <xf numFmtId="0" fontId="28" fillId="0" borderId="8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33" xfId="0" applyFont="1" applyBorder="1" applyAlignment="1">
      <alignment horizontal="left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8" fillId="0" borderId="12" xfId="0" quotePrefix="1" applyFont="1" applyBorder="1" applyAlignment="1">
      <alignment horizontal="center" vertical="center"/>
    </xf>
    <xf numFmtId="0" fontId="28" fillId="0" borderId="42" xfId="0" quotePrefix="1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3" xfId="0" quotePrefix="1" applyFont="1" applyBorder="1" applyAlignment="1">
      <alignment horizontal="center" vertical="center"/>
    </xf>
    <xf numFmtId="0" fontId="28" fillId="0" borderId="14" xfId="0" quotePrefix="1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vertical="center"/>
    </xf>
    <xf numFmtId="0" fontId="28" fillId="0" borderId="12" xfId="0" applyFont="1" applyBorder="1" applyAlignment="1">
      <alignment horizontal="left" vertical="center" wrapText="1"/>
    </xf>
    <xf numFmtId="0" fontId="28" fillId="0" borderId="49" xfId="0" applyFont="1" applyBorder="1" applyAlignment="1">
      <alignment horizontal="left" vertical="center" wrapText="1"/>
    </xf>
    <xf numFmtId="0" fontId="28" fillId="0" borderId="42" xfId="0" applyFont="1" applyBorder="1" applyAlignment="1">
      <alignment horizontal="left" vertical="center" wrapText="1"/>
    </xf>
    <xf numFmtId="0" fontId="28" fillId="0" borderId="41" xfId="0" applyFont="1" applyBorder="1" applyAlignment="1">
      <alignment horizontal="center" vertical="center"/>
    </xf>
    <xf numFmtId="0" fontId="28" fillId="0" borderId="34" xfId="0" applyFont="1" applyBorder="1" applyAlignment="1">
      <alignment horizontal="center" vertical="center"/>
    </xf>
    <xf numFmtId="0" fontId="28" fillId="0" borderId="15" xfId="0" quotePrefix="1" applyFont="1" applyBorder="1" applyAlignment="1">
      <alignment horizontal="center" vertical="center"/>
    </xf>
    <xf numFmtId="0" fontId="28" fillId="0" borderId="4" xfId="0" quotePrefix="1" applyFont="1" applyBorder="1" applyAlignment="1">
      <alignment horizontal="center" vertical="center"/>
    </xf>
    <xf numFmtId="0" fontId="28" fillId="0" borderId="29" xfId="0" quotePrefix="1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left" vertical="center" wrapText="1" shrinkToFit="1"/>
    </xf>
    <xf numFmtId="49" fontId="17" fillId="0" borderId="12" xfId="0" applyNumberFormat="1" applyFont="1" applyBorder="1" applyAlignment="1">
      <alignment horizontal="center" vertical="center" wrapText="1"/>
    </xf>
    <xf numFmtId="49" fontId="17" fillId="0" borderId="49" xfId="0" applyNumberFormat="1" applyFont="1" applyBorder="1" applyAlignment="1">
      <alignment horizontal="center" vertical="center" wrapText="1"/>
    </xf>
    <xf numFmtId="49" fontId="17" fillId="0" borderId="42" xfId="0" applyNumberFormat="1" applyFont="1" applyBorder="1" applyAlignment="1">
      <alignment horizontal="center" vertical="center" wrapText="1"/>
    </xf>
    <xf numFmtId="0" fontId="30" fillId="0" borderId="63" xfId="0" applyFont="1" applyBorder="1" applyAlignment="1">
      <alignment horizontal="center" vertical="center" textRotation="90"/>
    </xf>
    <xf numFmtId="0" fontId="30" fillId="0" borderId="9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 wrapText="1"/>
    </xf>
    <xf numFmtId="0" fontId="3" fillId="0" borderId="30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textRotation="90" wrapText="1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textRotation="90" wrapText="1"/>
    </xf>
    <xf numFmtId="0" fontId="20" fillId="0" borderId="39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textRotation="90" wrapText="1"/>
    </xf>
    <xf numFmtId="0" fontId="3" fillId="0" borderId="46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left" vertical="center" wrapText="1" shrinkToFit="1"/>
    </xf>
    <xf numFmtId="0" fontId="17" fillId="0" borderId="12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59" xfId="0" applyFont="1" applyBorder="1" applyAlignment="1">
      <alignment horizontal="center" vertical="center"/>
    </xf>
    <xf numFmtId="0" fontId="28" fillId="0" borderId="59" xfId="0" quotePrefix="1" applyFont="1" applyBorder="1" applyAlignment="1">
      <alignment horizontal="center" vertical="center"/>
    </xf>
    <xf numFmtId="0" fontId="19" fillId="0" borderId="62" xfId="0" applyFont="1" applyBorder="1" applyAlignment="1">
      <alignment horizontal="center" vertical="center"/>
    </xf>
    <xf numFmtId="1" fontId="13" fillId="0" borderId="40" xfId="0" applyNumberFormat="1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28" fillId="0" borderId="58" xfId="0" quotePrefix="1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55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9" fillId="0" borderId="39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top"/>
    </xf>
    <xf numFmtId="0" fontId="28" fillId="0" borderId="6" xfId="0" quotePrefix="1" applyFont="1" applyBorder="1" applyAlignment="1">
      <alignment horizontal="center" vertical="center"/>
    </xf>
    <xf numFmtId="0" fontId="28" fillId="0" borderId="7" xfId="0" quotePrefix="1" applyFont="1" applyBorder="1" applyAlignment="1">
      <alignment horizontal="center" vertical="center"/>
    </xf>
    <xf numFmtId="0" fontId="3" fillId="0" borderId="39" xfId="0" applyFont="1" applyBorder="1" applyAlignment="1">
      <alignment horizontal="right" wrapText="1"/>
    </xf>
    <xf numFmtId="0" fontId="11" fillId="0" borderId="37" xfId="0" applyFont="1" applyBorder="1" applyAlignment="1">
      <alignment horizontal="right" wrapText="1"/>
    </xf>
    <xf numFmtId="0" fontId="11" fillId="0" borderId="38" xfId="0" applyFont="1" applyBorder="1" applyAlignment="1">
      <alignment horizontal="right" wrapText="1"/>
    </xf>
    <xf numFmtId="0" fontId="28" fillId="0" borderId="5" xfId="0" quotePrefix="1" applyFont="1" applyBorder="1" applyAlignment="1">
      <alignment horizontal="center" vertical="center"/>
    </xf>
    <xf numFmtId="0" fontId="64" fillId="0" borderId="23" xfId="0" applyFont="1" applyBorder="1"/>
    <xf numFmtId="0" fontId="64" fillId="0" borderId="0" xfId="0" applyFont="1"/>
    <xf numFmtId="0" fontId="65" fillId="0" borderId="0" xfId="0" applyFont="1"/>
    <xf numFmtId="0" fontId="13" fillId="0" borderId="0" xfId="0" applyFont="1" applyAlignment="1">
      <alignment vertical="top"/>
    </xf>
    <xf numFmtId="0" fontId="22" fillId="0" borderId="0" xfId="0" applyFont="1" applyAlignment="1">
      <alignment horizontal="left" vertical="top"/>
    </xf>
    <xf numFmtId="0" fontId="17" fillId="0" borderId="0" xfId="0" applyFont="1"/>
    <xf numFmtId="0" fontId="2" fillId="0" borderId="45" xfId="0" applyFont="1" applyBorder="1"/>
    <xf numFmtId="0" fontId="17" fillId="0" borderId="0" xfId="0" applyFont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28" fillId="0" borderId="9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28" fillId="0" borderId="55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/>
    </xf>
    <xf numFmtId="0" fontId="28" fillId="0" borderId="4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 shrinkToFit="1"/>
    </xf>
    <xf numFmtId="0" fontId="8" fillId="0" borderId="8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33" xfId="0" applyFont="1" applyBorder="1" applyAlignment="1">
      <alignment horizontal="left" vertical="center" wrapText="1" shrinkToFit="1"/>
    </xf>
    <xf numFmtId="0" fontId="19" fillId="0" borderId="45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right" vertical="center"/>
    </xf>
    <xf numFmtId="0" fontId="19" fillId="0" borderId="37" xfId="0" applyFont="1" applyBorder="1" applyAlignment="1">
      <alignment horizontal="right" vertical="center"/>
    </xf>
    <xf numFmtId="0" fontId="19" fillId="0" borderId="38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 textRotation="90"/>
    </xf>
    <xf numFmtId="0" fontId="20" fillId="0" borderId="30" xfId="0" applyFont="1" applyBorder="1" applyAlignment="1">
      <alignment horizontal="center" vertical="center" textRotation="90"/>
    </xf>
    <xf numFmtId="0" fontId="20" fillId="0" borderId="25" xfId="0" applyFont="1" applyBorder="1" applyAlignment="1">
      <alignment horizontal="center" vertical="center" textRotation="90"/>
    </xf>
    <xf numFmtId="0" fontId="20" fillId="0" borderId="26" xfId="0" applyFont="1" applyBorder="1" applyAlignment="1">
      <alignment horizontal="center" vertical="center" textRotation="90"/>
    </xf>
    <xf numFmtId="0" fontId="20" fillId="0" borderId="44" xfId="0" applyFont="1" applyBorder="1" applyAlignment="1">
      <alignment horizontal="center" vertical="center" textRotation="90"/>
    </xf>
    <xf numFmtId="0" fontId="20" fillId="0" borderId="46" xfId="0" applyFont="1" applyBorder="1" applyAlignment="1">
      <alignment horizontal="center" vertical="center" textRotation="90"/>
    </xf>
    <xf numFmtId="49" fontId="20" fillId="0" borderId="24" xfId="0" applyNumberFormat="1" applyFont="1" applyBorder="1" applyAlignment="1">
      <alignment horizontal="center" vertical="center" textRotation="90" wrapText="1"/>
    </xf>
    <xf numFmtId="49" fontId="20" fillId="0" borderId="30" xfId="0" applyNumberFormat="1" applyFont="1" applyBorder="1" applyAlignment="1">
      <alignment horizontal="center" vertical="center" textRotation="90" wrapText="1"/>
    </xf>
    <xf numFmtId="49" fontId="20" fillId="0" borderId="25" xfId="0" applyNumberFormat="1" applyFont="1" applyBorder="1" applyAlignment="1">
      <alignment horizontal="center" vertical="center" textRotation="90" wrapText="1"/>
    </xf>
    <xf numFmtId="49" fontId="20" fillId="0" borderId="26" xfId="0" applyNumberFormat="1" applyFont="1" applyBorder="1" applyAlignment="1">
      <alignment horizontal="center" vertical="center" textRotation="90" wrapText="1"/>
    </xf>
    <xf numFmtId="49" fontId="20" fillId="0" borderId="44" xfId="0" applyNumberFormat="1" applyFont="1" applyBorder="1" applyAlignment="1">
      <alignment horizontal="center" vertical="center" textRotation="90" wrapText="1"/>
    </xf>
    <xf numFmtId="49" fontId="20" fillId="0" borderId="46" xfId="0" applyNumberFormat="1" applyFont="1" applyBorder="1" applyAlignment="1">
      <alignment horizontal="center" vertical="center" textRotation="90" wrapText="1"/>
    </xf>
    <xf numFmtId="0" fontId="67" fillId="0" borderId="24" xfId="0" applyFont="1" applyBorder="1" applyAlignment="1">
      <alignment horizontal="center" vertical="center" wrapText="1"/>
    </xf>
    <xf numFmtId="0" fontId="67" fillId="0" borderId="23" xfId="0" applyFont="1" applyBorder="1" applyAlignment="1">
      <alignment horizontal="center" vertical="center" wrapText="1"/>
    </xf>
    <xf numFmtId="49" fontId="26" fillId="0" borderId="39" xfId="0" applyNumberFormat="1" applyFont="1" applyBorder="1" applyAlignment="1">
      <alignment horizontal="center" vertical="center"/>
    </xf>
    <xf numFmtId="49" fontId="26" fillId="0" borderId="37" xfId="0" applyNumberFormat="1" applyFont="1" applyBorder="1" applyAlignment="1">
      <alignment horizontal="center" vertical="center"/>
    </xf>
    <xf numFmtId="49" fontId="26" fillId="0" borderId="38" xfId="0" applyNumberFormat="1" applyFont="1" applyBorder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0" fontId="26" fillId="0" borderId="0" xfId="0" applyFont="1" applyAlignment="1">
      <alignment horizontal="left" vertical="justify"/>
    </xf>
    <xf numFmtId="0" fontId="36" fillId="0" borderId="39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28" fillId="0" borderId="13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0" fontId="28" fillId="0" borderId="41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36" fillId="0" borderId="44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49" fontId="20" fillId="0" borderId="24" xfId="0" applyNumberFormat="1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horizontal="center" vertical="center" wrapText="1"/>
    </xf>
    <xf numFmtId="49" fontId="20" fillId="0" borderId="30" xfId="0" applyNumberFormat="1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textRotation="90" wrapText="1"/>
    </xf>
    <xf numFmtId="0" fontId="36" fillId="0" borderId="23" xfId="0" applyFont="1" applyBorder="1" applyAlignment="1">
      <alignment horizontal="center" vertical="center" textRotation="90" wrapText="1"/>
    </xf>
    <xf numFmtId="0" fontId="36" fillId="0" borderId="25" xfId="0" applyFont="1" applyBorder="1" applyAlignment="1">
      <alignment horizontal="center" vertical="center" textRotation="90" wrapText="1"/>
    </xf>
    <xf numFmtId="0" fontId="36" fillId="0" borderId="0" xfId="0" applyFont="1" applyAlignment="1">
      <alignment horizontal="center" vertical="center" textRotation="90" wrapText="1"/>
    </xf>
    <xf numFmtId="0" fontId="36" fillId="0" borderId="44" xfId="0" applyFont="1" applyBorder="1" applyAlignment="1">
      <alignment horizontal="center" vertical="center" textRotation="90" wrapText="1"/>
    </xf>
    <xf numFmtId="0" fontId="36" fillId="0" borderId="45" xfId="0" applyFont="1" applyBorder="1" applyAlignment="1">
      <alignment horizontal="center" vertical="center" textRotation="90" wrapText="1"/>
    </xf>
    <xf numFmtId="0" fontId="23" fillId="0" borderId="2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49" fontId="37" fillId="0" borderId="39" xfId="0" applyNumberFormat="1" applyFont="1" applyBorder="1" applyAlignment="1">
      <alignment horizontal="center" vertical="center" wrapText="1"/>
    </xf>
    <xf numFmtId="49" fontId="37" fillId="0" borderId="38" xfId="0" applyNumberFormat="1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/>
    </xf>
    <xf numFmtId="0" fontId="37" fillId="0" borderId="38" xfId="0" applyFont="1" applyBorder="1" applyAlignment="1">
      <alignment horizontal="center" vertical="center"/>
    </xf>
    <xf numFmtId="49" fontId="30" fillId="0" borderId="39" xfId="0" applyNumberFormat="1" applyFont="1" applyBorder="1" applyAlignment="1">
      <alignment horizontal="center" vertical="center" wrapText="1"/>
    </xf>
    <xf numFmtId="49" fontId="30" fillId="0" borderId="37" xfId="0" applyNumberFormat="1" applyFont="1" applyBorder="1" applyAlignment="1">
      <alignment horizontal="center" vertical="center" wrapText="1"/>
    </xf>
    <xf numFmtId="49" fontId="30" fillId="0" borderId="38" xfId="0" applyNumberFormat="1" applyFont="1" applyBorder="1" applyAlignment="1">
      <alignment horizontal="center" vertical="center" wrapText="1"/>
    </xf>
    <xf numFmtId="0" fontId="61" fillId="0" borderId="39" xfId="0" applyFont="1" applyBorder="1" applyAlignment="1">
      <alignment horizontal="center" vertical="center"/>
    </xf>
    <xf numFmtId="0" fontId="61" fillId="0" borderId="38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5" fillId="0" borderId="24" xfId="0" applyFont="1" applyBorder="1" applyAlignment="1">
      <alignment horizontal="center" vertical="center" textRotation="90" wrapText="1"/>
    </xf>
    <xf numFmtId="0" fontId="25" fillId="0" borderId="30" xfId="0" applyFont="1" applyBorder="1" applyAlignment="1">
      <alignment horizontal="center" vertical="center" textRotation="90" wrapText="1"/>
    </xf>
    <xf numFmtId="0" fontId="25" fillId="0" borderId="25" xfId="0" applyFont="1" applyBorder="1" applyAlignment="1">
      <alignment horizontal="center" vertical="center" textRotation="90" wrapText="1"/>
    </xf>
    <xf numFmtId="0" fontId="25" fillId="0" borderId="26" xfId="0" applyFont="1" applyBorder="1" applyAlignment="1">
      <alignment horizontal="center" vertical="center" textRotation="90" wrapText="1"/>
    </xf>
    <xf numFmtId="0" fontId="25" fillId="0" borderId="44" xfId="0" applyFont="1" applyBorder="1" applyAlignment="1">
      <alignment horizontal="center" vertical="center" textRotation="90" wrapText="1"/>
    </xf>
    <xf numFmtId="0" fontId="25" fillId="0" borderId="46" xfId="0" applyFont="1" applyBorder="1" applyAlignment="1">
      <alignment horizontal="center" vertical="center" textRotation="90" wrapText="1"/>
    </xf>
    <xf numFmtId="0" fontId="28" fillId="0" borderId="50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38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top" wrapText="1"/>
    </xf>
    <xf numFmtId="0" fontId="37" fillId="0" borderId="38" xfId="0" applyFont="1" applyBorder="1" applyAlignment="1">
      <alignment horizontal="center" vertical="top" wrapText="1"/>
    </xf>
    <xf numFmtId="0" fontId="21" fillId="0" borderId="50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left" vertical="justify"/>
    </xf>
    <xf numFmtId="0" fontId="26" fillId="0" borderId="37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0" fillId="0" borderId="45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49" fontId="7" fillId="0" borderId="0" xfId="0" applyNumberFormat="1" applyFont="1" applyAlignment="1">
      <alignment horizontal="left" vertical="center"/>
    </xf>
    <xf numFmtId="49" fontId="21" fillId="0" borderId="2" xfId="0" applyNumberFormat="1" applyFont="1" applyBorder="1" applyAlignment="1">
      <alignment horizontal="center" vertical="top"/>
    </xf>
    <xf numFmtId="0" fontId="23" fillId="0" borderId="2" xfId="0" applyFont="1" applyBorder="1" applyAlignment="1">
      <alignment horizontal="center" vertical="top"/>
    </xf>
    <xf numFmtId="49" fontId="23" fillId="0" borderId="2" xfId="0" applyNumberFormat="1" applyFont="1" applyBorder="1" applyAlignment="1">
      <alignment horizontal="center" vertical="top"/>
    </xf>
    <xf numFmtId="49" fontId="23" fillId="0" borderId="0" xfId="0" applyNumberFormat="1" applyFont="1" applyAlignment="1">
      <alignment horizontal="center" vertical="top"/>
    </xf>
    <xf numFmtId="49" fontId="34" fillId="0" borderId="2" xfId="0" applyNumberFormat="1" applyFont="1" applyBorder="1" applyAlignment="1">
      <alignment horizontal="center" vertical="center"/>
    </xf>
    <xf numFmtId="49" fontId="20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39" fillId="0" borderId="39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49" fontId="12" fillId="0" borderId="37" xfId="0" applyNumberFormat="1" applyFont="1" applyBorder="1" applyAlignment="1">
      <alignment horizontal="center" vertical="center"/>
    </xf>
    <xf numFmtId="49" fontId="12" fillId="0" borderId="38" xfId="0" applyNumberFormat="1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49" fontId="26" fillId="0" borderId="24" xfId="0" applyNumberFormat="1" applyFont="1" applyBorder="1" applyAlignment="1">
      <alignment horizontal="center" vertical="center" wrapText="1"/>
    </xf>
    <xf numFmtId="49" fontId="26" fillId="0" borderId="23" xfId="0" applyNumberFormat="1" applyFont="1" applyBorder="1" applyAlignment="1">
      <alignment horizontal="center" vertical="center" wrapText="1"/>
    </xf>
    <xf numFmtId="49" fontId="26" fillId="0" borderId="30" xfId="0" applyNumberFormat="1" applyFont="1" applyBorder="1" applyAlignment="1">
      <alignment horizontal="center" vertical="center" wrapText="1"/>
    </xf>
    <xf numFmtId="49" fontId="26" fillId="0" borderId="25" xfId="0" applyNumberFormat="1" applyFont="1" applyBorder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49" fontId="26" fillId="0" borderId="26" xfId="0" applyNumberFormat="1" applyFont="1" applyBorder="1" applyAlignment="1">
      <alignment horizontal="center" vertical="center" wrapText="1"/>
    </xf>
    <xf numFmtId="49" fontId="26" fillId="0" borderId="44" xfId="0" applyNumberFormat="1" applyFont="1" applyBorder="1" applyAlignment="1">
      <alignment horizontal="center" vertical="center" wrapText="1"/>
    </xf>
    <xf numFmtId="49" fontId="26" fillId="0" borderId="45" xfId="0" applyNumberFormat="1" applyFont="1" applyBorder="1" applyAlignment="1">
      <alignment horizontal="center" vertical="center" wrapText="1"/>
    </xf>
    <xf numFmtId="49" fontId="26" fillId="0" borderId="46" xfId="0" applyNumberFormat="1" applyFont="1" applyBorder="1" applyAlignment="1">
      <alignment horizontal="center" vertical="center" wrapText="1"/>
    </xf>
    <xf numFmtId="49" fontId="26" fillId="0" borderId="24" xfId="0" applyNumberFormat="1" applyFont="1" applyBorder="1" applyAlignment="1">
      <alignment horizontal="center" vertical="center"/>
    </xf>
    <xf numFmtId="49" fontId="26" fillId="0" borderId="23" xfId="0" applyNumberFormat="1" applyFont="1" applyBorder="1" applyAlignment="1">
      <alignment horizontal="center" vertical="center"/>
    </xf>
    <xf numFmtId="49" fontId="26" fillId="0" borderId="30" xfId="0" applyNumberFormat="1" applyFont="1" applyBorder="1" applyAlignment="1">
      <alignment horizontal="center" vertical="center"/>
    </xf>
    <xf numFmtId="49" fontId="26" fillId="0" borderId="25" xfId="0" applyNumberFormat="1" applyFont="1" applyBorder="1" applyAlignment="1">
      <alignment horizontal="center" vertical="center"/>
    </xf>
    <xf numFmtId="49" fontId="26" fillId="0" borderId="26" xfId="0" applyNumberFormat="1" applyFont="1" applyBorder="1" applyAlignment="1">
      <alignment horizontal="center" vertical="center"/>
    </xf>
    <xf numFmtId="49" fontId="26" fillId="0" borderId="44" xfId="0" applyNumberFormat="1" applyFont="1" applyBorder="1" applyAlignment="1">
      <alignment horizontal="center" vertical="center"/>
    </xf>
    <xf numFmtId="49" fontId="26" fillId="0" borderId="45" xfId="0" applyNumberFormat="1" applyFont="1" applyBorder="1" applyAlignment="1">
      <alignment horizontal="center" vertical="center"/>
    </xf>
    <xf numFmtId="49" fontId="26" fillId="0" borderId="46" xfId="0" applyNumberFormat="1" applyFont="1" applyBorder="1" applyAlignment="1">
      <alignment horizontal="center" vertical="center"/>
    </xf>
    <xf numFmtId="0" fontId="19" fillId="0" borderId="45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43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6" fillId="0" borderId="24" xfId="0" applyFont="1" applyBorder="1" applyAlignment="1">
      <alignment horizontal="center" vertical="center" textRotation="90" wrapText="1"/>
    </xf>
    <xf numFmtId="0" fontId="16" fillId="0" borderId="23" xfId="0" applyFont="1" applyBorder="1" applyAlignment="1">
      <alignment horizontal="center" vertical="center" textRotation="90" wrapText="1"/>
    </xf>
    <xf numFmtId="0" fontId="16" fillId="0" borderId="30" xfId="0" applyFont="1" applyBorder="1" applyAlignment="1">
      <alignment horizontal="center" vertical="center" textRotation="90" wrapText="1"/>
    </xf>
    <xf numFmtId="0" fontId="16" fillId="0" borderId="25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 vertical="center" textRotation="90" wrapText="1"/>
    </xf>
    <xf numFmtId="0" fontId="16" fillId="0" borderId="26" xfId="0" applyFont="1" applyBorder="1" applyAlignment="1">
      <alignment horizontal="center" vertical="center" textRotation="90" wrapText="1"/>
    </xf>
    <xf numFmtId="0" fontId="16" fillId="0" borderId="44" xfId="0" applyFont="1" applyBorder="1" applyAlignment="1">
      <alignment horizontal="center" vertical="center" textRotation="90" wrapText="1"/>
    </xf>
    <xf numFmtId="0" fontId="16" fillId="0" borderId="45" xfId="0" applyFont="1" applyBorder="1" applyAlignment="1">
      <alignment horizontal="center" vertical="center" textRotation="90" wrapText="1"/>
    </xf>
    <xf numFmtId="0" fontId="16" fillId="0" borderId="46" xfId="0" applyFont="1" applyBorder="1" applyAlignment="1">
      <alignment horizontal="center" vertical="center" textRotation="90" wrapText="1"/>
    </xf>
    <xf numFmtId="0" fontId="28" fillId="0" borderId="6" xfId="0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 wrapText="1"/>
    </xf>
    <xf numFmtId="49" fontId="17" fillId="0" borderId="28" xfId="0" applyNumberFormat="1" applyFont="1" applyBorder="1" applyAlignment="1">
      <alignment horizontal="center" vertical="center" wrapText="1"/>
    </xf>
    <xf numFmtId="49" fontId="17" fillId="0" borderId="29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31" xfId="0" applyFont="1" applyBorder="1" applyAlignment="1">
      <alignment horizontal="center" vertical="center"/>
    </xf>
    <xf numFmtId="0" fontId="7" fillId="0" borderId="39" xfId="0" applyFont="1" applyBorder="1" applyAlignment="1">
      <alignment horizontal="right"/>
    </xf>
    <xf numFmtId="0" fontId="7" fillId="0" borderId="37" xfId="0" applyFont="1" applyBorder="1" applyAlignment="1">
      <alignment horizontal="right"/>
    </xf>
    <xf numFmtId="0" fontId="7" fillId="0" borderId="38" xfId="0" applyFont="1" applyBorder="1" applyAlignment="1">
      <alignment horizontal="right"/>
    </xf>
    <xf numFmtId="0" fontId="7" fillId="0" borderId="16" xfId="0" applyFont="1" applyBorder="1" applyAlignment="1">
      <alignment horizontal="right" wrapText="1"/>
    </xf>
    <xf numFmtId="0" fontId="7" fillId="0" borderId="51" xfId="0" applyFont="1" applyBorder="1" applyAlignment="1">
      <alignment horizontal="right" wrapText="1"/>
    </xf>
    <xf numFmtId="0" fontId="7" fillId="0" borderId="36" xfId="0" applyFont="1" applyBorder="1" applyAlignment="1">
      <alignment horizontal="right" wrapText="1"/>
    </xf>
    <xf numFmtId="49" fontId="17" fillId="0" borderId="16" xfId="0" applyNumberFormat="1" applyFont="1" applyBorder="1" applyAlignment="1">
      <alignment horizontal="center" vertical="center" wrapText="1"/>
    </xf>
    <xf numFmtId="49" fontId="17" fillId="0" borderId="51" xfId="0" applyNumberFormat="1" applyFont="1" applyBorder="1" applyAlignment="1">
      <alignment horizontal="center" vertical="center" wrapText="1"/>
    </xf>
    <xf numFmtId="49" fontId="17" fillId="0" borderId="36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 wrapText="1" shrinkToFit="1"/>
    </xf>
    <xf numFmtId="0" fontId="8" fillId="0" borderId="0" xfId="0" applyFont="1" applyAlignment="1">
      <alignment horizontal="left" vertical="center" wrapText="1" shrinkToFit="1"/>
    </xf>
    <xf numFmtId="0" fontId="8" fillId="0" borderId="26" xfId="0" applyFont="1" applyBorder="1" applyAlignment="1">
      <alignment horizontal="left" vertical="center" wrapText="1" shrinkToFit="1"/>
    </xf>
    <xf numFmtId="0" fontId="28" fillId="0" borderId="57" xfId="0" applyFont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1" fontId="13" fillId="0" borderId="47" xfId="0" applyNumberFormat="1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7" fillId="0" borderId="39" xfId="0" applyFont="1" applyBorder="1" applyAlignment="1">
      <alignment horizontal="right"/>
    </xf>
    <xf numFmtId="0" fontId="12" fillId="0" borderId="37" xfId="0" applyFont="1" applyBorder="1" applyAlignment="1">
      <alignment horizontal="right"/>
    </xf>
    <xf numFmtId="0" fontId="12" fillId="0" borderId="38" xfId="0" applyFont="1" applyBorder="1" applyAlignment="1">
      <alignment horizontal="right"/>
    </xf>
    <xf numFmtId="0" fontId="7" fillId="0" borderId="39" xfId="0" applyFont="1" applyBorder="1" applyAlignment="1">
      <alignment horizontal="right" vertical="center"/>
    </xf>
    <xf numFmtId="0" fontId="7" fillId="0" borderId="37" xfId="0" applyFont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7" fillId="0" borderId="24" xfId="0" applyFont="1" applyBorder="1" applyAlignment="1">
      <alignment horizontal="right"/>
    </xf>
    <xf numFmtId="0" fontId="7" fillId="0" borderId="23" xfId="0" applyFont="1" applyBorder="1" applyAlignment="1">
      <alignment horizontal="right"/>
    </xf>
    <xf numFmtId="0" fontId="19" fillId="0" borderId="35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 shrinkToFit="1"/>
    </xf>
    <xf numFmtId="0" fontId="8" fillId="0" borderId="28" xfId="0" applyFont="1" applyBorder="1" applyAlignment="1">
      <alignment horizontal="left" vertical="center" wrapText="1" shrinkToFit="1"/>
    </xf>
    <xf numFmtId="0" fontId="8" fillId="0" borderId="29" xfId="0" applyFont="1" applyBorder="1" applyAlignment="1">
      <alignment horizontal="left" vertical="center" wrapText="1" shrinkToFit="1"/>
    </xf>
    <xf numFmtId="0" fontId="28" fillId="0" borderId="21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1" fontId="3" fillId="0" borderId="40" xfId="0" applyNumberFormat="1" applyFont="1" applyBorder="1" applyAlignment="1">
      <alignment horizontal="center" vertical="center"/>
    </xf>
    <xf numFmtId="49" fontId="52" fillId="0" borderId="2" xfId="0" applyNumberFormat="1" applyFont="1" applyBorder="1" applyAlignment="1">
      <alignment horizontal="center" vertical="justify"/>
    </xf>
    <xf numFmtId="49" fontId="52" fillId="0" borderId="0" xfId="0" applyNumberFormat="1" applyFont="1" applyAlignment="1">
      <alignment horizontal="center" vertical="justify"/>
    </xf>
    <xf numFmtId="0" fontId="19" fillId="0" borderId="25" xfId="0" applyFont="1" applyBorder="1" applyAlignment="1">
      <alignment horizontal="right" vertical="top" wrapText="1"/>
    </xf>
    <xf numFmtId="0" fontId="19" fillId="0" borderId="0" xfId="0" applyFont="1" applyAlignment="1">
      <alignment horizontal="right" vertical="top" wrapText="1"/>
    </xf>
    <xf numFmtId="0" fontId="19" fillId="0" borderId="26" xfId="0" applyFont="1" applyBorder="1" applyAlignment="1">
      <alignment horizontal="right" vertical="top" wrapText="1"/>
    </xf>
    <xf numFmtId="49" fontId="60" fillId="0" borderId="0" xfId="0" applyNumberFormat="1" applyFont="1" applyAlignment="1">
      <alignment horizontal="left" vertical="justify"/>
    </xf>
    <xf numFmtId="11" fontId="12" fillId="0" borderId="0" xfId="0" applyNumberFormat="1" applyFont="1" applyAlignment="1">
      <alignment horizontal="center" wrapText="1"/>
    </xf>
    <xf numFmtId="0" fontId="59" fillId="0" borderId="0" xfId="0" applyFont="1" applyAlignment="1">
      <alignment horizontal="center"/>
    </xf>
    <xf numFmtId="49" fontId="36" fillId="0" borderId="0" xfId="0" applyNumberFormat="1" applyFont="1" applyAlignment="1">
      <alignment horizontal="left" vertical="justify"/>
    </xf>
    <xf numFmtId="0" fontId="51" fillId="0" borderId="2" xfId="0" applyFont="1" applyBorder="1" applyAlignment="1">
      <alignment horizontal="center" vertical="top"/>
    </xf>
    <xf numFmtId="49" fontId="48" fillId="0" borderId="0" xfId="0" applyNumberFormat="1" applyFont="1" applyAlignment="1">
      <alignment horizontal="right" vertical="justify"/>
    </xf>
    <xf numFmtId="11" fontId="3" fillId="0" borderId="1" xfId="0" applyNumberFormat="1" applyFont="1" applyBorder="1" applyAlignment="1">
      <alignment horizontal="center" wrapText="1"/>
    </xf>
    <xf numFmtId="49" fontId="45" fillId="0" borderId="0" xfId="0" applyNumberFormat="1" applyFont="1" applyAlignment="1">
      <alignment horizontal="center"/>
    </xf>
    <xf numFmtId="164" fontId="25" fillId="0" borderId="0" xfId="1" applyNumberFormat="1" applyFont="1" applyFill="1" applyBorder="1" applyAlignment="1" applyProtection="1">
      <alignment horizontal="right" vertical="top"/>
    </xf>
    <xf numFmtId="49" fontId="52" fillId="0" borderId="2" xfId="0" applyNumberFormat="1" applyFont="1" applyBorder="1" applyAlignment="1">
      <alignment horizontal="right" vertical="justify"/>
    </xf>
    <xf numFmtId="49" fontId="17" fillId="0" borderId="0" xfId="0" applyNumberFormat="1" applyFont="1" applyAlignment="1">
      <alignment horizontal="left" vertical="justify"/>
    </xf>
    <xf numFmtId="0" fontId="1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19" fillId="0" borderId="44" xfId="0" applyFont="1" applyBorder="1" applyAlignment="1">
      <alignment horizontal="right" vertical="top" wrapText="1"/>
    </xf>
    <xf numFmtId="0" fontId="19" fillId="0" borderId="45" xfId="0" applyFont="1" applyBorder="1" applyAlignment="1">
      <alignment horizontal="right" vertical="top" wrapText="1"/>
    </xf>
    <xf numFmtId="0" fontId="19" fillId="0" borderId="46" xfId="0" applyFont="1" applyBorder="1" applyAlignment="1">
      <alignment horizontal="right" vertical="top" wrapText="1"/>
    </xf>
    <xf numFmtId="0" fontId="17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right" vertical="top" wrapText="1"/>
    </xf>
    <xf numFmtId="0" fontId="19" fillId="0" borderId="37" xfId="0" applyFont="1" applyBorder="1" applyAlignment="1">
      <alignment horizontal="right" vertical="top" wrapText="1"/>
    </xf>
    <xf numFmtId="0" fontId="19" fillId="0" borderId="38" xfId="0" applyFont="1" applyBorder="1" applyAlignment="1">
      <alignment horizontal="right" vertical="top" wrapText="1"/>
    </xf>
    <xf numFmtId="0" fontId="19" fillId="0" borderId="24" xfId="0" applyFont="1" applyBorder="1" applyAlignment="1">
      <alignment horizontal="right" vertical="top" wrapText="1"/>
    </xf>
    <xf numFmtId="0" fontId="19" fillId="0" borderId="23" xfId="0" applyFont="1" applyBorder="1" applyAlignment="1">
      <alignment horizontal="right" vertical="top" wrapText="1"/>
    </xf>
    <xf numFmtId="0" fontId="19" fillId="0" borderId="30" xfId="0" applyFont="1" applyBorder="1" applyAlignment="1">
      <alignment horizontal="right" vertical="top" wrapText="1"/>
    </xf>
    <xf numFmtId="0" fontId="28" fillId="0" borderId="56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54" xfId="0" applyFont="1" applyBorder="1" applyAlignment="1">
      <alignment horizontal="left" vertical="center" wrapText="1"/>
    </xf>
    <xf numFmtId="49" fontId="17" fillId="0" borderId="25" xfId="0" applyNumberFormat="1" applyFont="1" applyBorder="1" applyAlignment="1">
      <alignment horizontal="center" vertical="center" wrapText="1"/>
    </xf>
    <xf numFmtId="49" fontId="17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right"/>
    </xf>
    <xf numFmtId="49" fontId="21" fillId="0" borderId="50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/>
    </xf>
    <xf numFmtId="49" fontId="21" fillId="0" borderId="31" xfId="0" applyNumberFormat="1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E551A6"/>
      <color rgb="FFFFCCCC"/>
      <color rgb="FFCCECFF"/>
      <color rgb="FF66FF99"/>
      <color rgb="FFFFFF99"/>
      <color rgb="FFCCFFCC"/>
      <color rgb="FF6699FF"/>
      <color rgb="FFFFFFCC"/>
      <color rgb="FFF04A4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76200</xdr:rowOff>
    </xdr:from>
    <xdr:to>
      <xdr:col>6</xdr:col>
      <xdr:colOff>200025</xdr:colOff>
      <xdr:row>3</xdr:row>
      <xdr:rowOff>438150</xdr:rowOff>
    </xdr:to>
    <xdr:pic>
      <xdr:nvPicPr>
        <xdr:cNvPr id="3073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"/>
          <a:ext cx="14097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0</xdr:row>
      <xdr:rowOff>76200</xdr:rowOff>
    </xdr:from>
    <xdr:to>
      <xdr:col>6</xdr:col>
      <xdr:colOff>200025</xdr:colOff>
      <xdr:row>3</xdr:row>
      <xdr:rowOff>438150</xdr:rowOff>
    </xdr:to>
    <xdr:pic>
      <xdr:nvPicPr>
        <xdr:cNvPr id="3074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76200"/>
          <a:ext cx="1409700" cy="142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152"/>
  <sheetViews>
    <sheetView tabSelected="1" view="pageBreakPreview" zoomScale="50" zoomScaleNormal="50" zoomScaleSheetLayoutView="50" workbookViewId="0">
      <selection activeCell="BQ15" sqref="BQ15"/>
    </sheetView>
  </sheetViews>
  <sheetFormatPr defaultColWidth="10.109375" defaultRowHeight="13.2" x14ac:dyDescent="0.25"/>
  <cols>
    <col min="1" max="3" width="3" style="12" customWidth="1"/>
    <col min="4" max="4" width="4.44140625" style="12" customWidth="1"/>
    <col min="5" max="5" width="5.44140625" style="12" customWidth="1"/>
    <col min="6" max="6" width="5.33203125" style="12" customWidth="1"/>
    <col min="7" max="7" width="6" style="12" customWidth="1"/>
    <col min="8" max="11" width="5.33203125" style="12" customWidth="1"/>
    <col min="12" max="12" width="5.109375" style="12" customWidth="1"/>
    <col min="13" max="14" width="5.33203125" style="51" customWidth="1"/>
    <col min="15" max="16" width="5.33203125" style="52" customWidth="1"/>
    <col min="17" max="18" width="5.33203125" style="12" customWidth="1"/>
    <col min="19" max="19" width="8.109375" style="12" customWidth="1"/>
    <col min="20" max="20" width="7.5546875" style="12" customWidth="1"/>
    <col min="21" max="31" width="4.44140625" style="12" customWidth="1"/>
    <col min="32" max="32" width="4.44140625" style="53" customWidth="1"/>
    <col min="33" max="33" width="6.44140625" style="53" customWidth="1"/>
    <col min="34" max="34" width="9.33203125" style="53" customWidth="1"/>
    <col min="35" max="35" width="4.44140625" style="53" customWidth="1"/>
    <col min="36" max="36" width="7.33203125" style="12" customWidth="1"/>
    <col min="37" max="37" width="6.5546875" style="12" customWidth="1"/>
    <col min="38" max="38" width="5.5546875" style="12" customWidth="1"/>
    <col min="39" max="39" width="4.44140625" style="12" customWidth="1"/>
    <col min="40" max="40" width="7" style="12" customWidth="1"/>
    <col min="41" max="41" width="6.6640625" style="12" customWidth="1"/>
    <col min="42" max="42" width="8.109375" style="12" customWidth="1"/>
    <col min="43" max="45" width="4.44140625" style="12" customWidth="1"/>
    <col min="46" max="46" width="6.44140625" style="12" customWidth="1"/>
    <col min="47" max="55" width="4.44140625" style="12" customWidth="1"/>
    <col min="56" max="56" width="4.88671875" style="12" customWidth="1"/>
    <col min="57" max="57" width="4.44140625" style="12" customWidth="1"/>
    <col min="58" max="58" width="5.109375" style="12" customWidth="1"/>
    <col min="59" max="59" width="5" style="12" customWidth="1"/>
    <col min="60" max="60" width="5.44140625" style="12" customWidth="1"/>
    <col min="61" max="61" width="4.44140625" style="12" customWidth="1"/>
    <col min="62" max="62" width="5" style="12" customWidth="1"/>
    <col min="63" max="63" width="3.44140625" style="12" customWidth="1"/>
    <col min="64" max="64" width="14.44140625" style="12" customWidth="1"/>
    <col min="65" max="67" width="11.44140625" style="12" customWidth="1"/>
    <col min="68" max="16384" width="10.109375" style="12"/>
  </cols>
  <sheetData>
    <row r="1" spans="1:66" ht="23.25" customHeight="1" x14ac:dyDescent="0.25">
      <c r="BH1" s="54"/>
      <c r="BI1" s="54"/>
      <c r="BJ1" s="54"/>
      <c r="BK1" s="54"/>
      <c r="BL1" s="54"/>
      <c r="BM1" s="54"/>
      <c r="BN1" s="54"/>
    </row>
    <row r="2" spans="1:66" ht="29.25" customHeight="1" x14ac:dyDescent="0.4">
      <c r="A2" s="188" t="s">
        <v>10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6"/>
      <c r="N2" s="56"/>
      <c r="O2" s="56"/>
      <c r="P2" s="56"/>
      <c r="Q2" s="55"/>
      <c r="R2" s="55"/>
      <c r="S2" s="55"/>
      <c r="T2" s="55"/>
      <c r="U2" s="55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8"/>
      <c r="BI2" s="58"/>
      <c r="BJ2" s="58"/>
      <c r="BK2" s="58"/>
      <c r="BL2" s="58"/>
      <c r="BM2" s="58"/>
      <c r="BN2" s="58"/>
    </row>
    <row r="3" spans="1:66" s="189" customFormat="1" ht="31.5" customHeight="1" x14ac:dyDescent="0.45">
      <c r="A3" s="1" t="s">
        <v>11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58"/>
      <c r="BI3" s="58"/>
      <c r="BJ3" s="58"/>
      <c r="BK3" s="58"/>
      <c r="BL3" s="58"/>
      <c r="BM3" s="58"/>
      <c r="BN3" s="58"/>
    </row>
    <row r="4" spans="1:66" ht="43.5" customHeight="1" x14ac:dyDescent="0.25">
      <c r="A4" s="190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324" t="s">
        <v>12</v>
      </c>
      <c r="Q4" s="324"/>
      <c r="R4" s="324"/>
      <c r="S4" s="324"/>
      <c r="T4" s="324"/>
      <c r="U4" s="324"/>
      <c r="V4" s="324"/>
      <c r="W4" s="324"/>
      <c r="X4" s="324"/>
      <c r="Y4" s="324"/>
      <c r="Z4" s="324"/>
      <c r="AA4" s="324"/>
      <c r="AB4" s="324"/>
      <c r="AC4" s="324"/>
      <c r="AD4" s="324"/>
      <c r="AE4" s="324"/>
      <c r="AF4" s="324"/>
      <c r="AG4" s="324"/>
      <c r="AH4" s="324"/>
      <c r="AI4" s="324"/>
      <c r="AJ4" s="324"/>
      <c r="AK4" s="324"/>
      <c r="AL4" s="324"/>
      <c r="AM4" s="324"/>
      <c r="AN4" s="324"/>
      <c r="AO4" s="324"/>
      <c r="AP4" s="324"/>
      <c r="AQ4" s="324"/>
      <c r="AR4" s="324"/>
      <c r="AS4" s="324"/>
      <c r="AT4" s="324"/>
      <c r="AU4" s="324"/>
      <c r="AV4" s="324"/>
      <c r="AW4" s="324"/>
      <c r="AX4" s="324"/>
      <c r="AY4" s="324"/>
      <c r="AZ4" s="324"/>
      <c r="BA4" s="324"/>
      <c r="BB4" s="324"/>
      <c r="BC4" s="324"/>
      <c r="BD4" s="59"/>
      <c r="BE4" s="59"/>
      <c r="BF4" s="59"/>
      <c r="BG4" s="59"/>
      <c r="BH4" s="60"/>
      <c r="BI4" s="61"/>
      <c r="BJ4" s="61"/>
      <c r="BK4" s="61"/>
      <c r="BL4" s="61"/>
      <c r="BM4" s="61"/>
      <c r="BN4" s="61"/>
    </row>
    <row r="5" spans="1:66" ht="25.5" customHeight="1" x14ac:dyDescent="0.25">
      <c r="A5" s="190"/>
      <c r="B5" s="338" t="s">
        <v>13</v>
      </c>
      <c r="C5" s="338"/>
      <c r="D5" s="338"/>
      <c r="E5" s="338"/>
      <c r="F5" s="338"/>
      <c r="G5" s="338"/>
      <c r="H5" s="338"/>
      <c r="I5" s="338"/>
      <c r="J5" s="59"/>
      <c r="K5" s="59"/>
      <c r="L5" s="59"/>
      <c r="M5" s="63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328" t="s">
        <v>252</v>
      </c>
      <c r="AE5" s="328"/>
      <c r="AF5" s="328"/>
      <c r="AG5" s="328"/>
      <c r="AH5" s="328"/>
      <c r="AI5" s="328"/>
      <c r="AJ5" s="328"/>
      <c r="AK5" s="328"/>
      <c r="AL5" s="328"/>
      <c r="AM5" s="328"/>
      <c r="AN5" s="328"/>
      <c r="AO5" s="328"/>
      <c r="AP5" s="328"/>
      <c r="AQ5" s="328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60"/>
      <c r="BI5" s="61"/>
      <c r="BJ5" s="61"/>
      <c r="BK5" s="61"/>
      <c r="BL5" s="61"/>
      <c r="BM5" s="61"/>
      <c r="BN5" s="61"/>
    </row>
    <row r="6" spans="1:66" ht="28.5" customHeight="1" x14ac:dyDescent="0.25">
      <c r="A6" s="190"/>
      <c r="B6" s="174" t="s">
        <v>14</v>
      </c>
      <c r="C6" s="63"/>
      <c r="D6" s="63"/>
      <c r="E6" s="63"/>
      <c r="F6" s="63"/>
      <c r="G6" s="63"/>
      <c r="I6" s="59"/>
      <c r="J6" s="59"/>
      <c r="K6" s="59"/>
      <c r="L6" s="59"/>
      <c r="M6" s="12"/>
      <c r="N6" s="59"/>
      <c r="O6" s="59"/>
      <c r="P6" s="59"/>
      <c r="Q6" s="59"/>
      <c r="R6" s="328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4"/>
      <c r="AJ6" s="324"/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60"/>
      <c r="BI6" s="61"/>
      <c r="BJ6" s="61"/>
      <c r="BK6" s="61"/>
      <c r="BL6" s="61"/>
      <c r="BM6" s="61"/>
      <c r="BN6" s="61"/>
    </row>
    <row r="7" spans="1:66" ht="23.1" customHeight="1" x14ac:dyDescent="0.4">
      <c r="B7" s="174" t="s">
        <v>15</v>
      </c>
      <c r="C7" s="63"/>
      <c r="D7" s="63"/>
      <c r="E7" s="63"/>
      <c r="F7" s="63"/>
      <c r="G7" s="63"/>
      <c r="I7" s="63"/>
      <c r="J7" s="62"/>
      <c r="K7" s="62"/>
      <c r="L7" s="62"/>
      <c r="M7" s="174"/>
      <c r="N7" s="62"/>
      <c r="O7" s="62"/>
      <c r="P7" s="62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D7" s="65"/>
      <c r="AE7" s="54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13"/>
      <c r="AS7" s="13"/>
      <c r="AT7" s="13"/>
      <c r="AU7" s="13"/>
      <c r="AY7" s="455" t="s">
        <v>23</v>
      </c>
      <c r="AZ7" s="455"/>
      <c r="BA7" s="455"/>
      <c r="BB7" s="455"/>
      <c r="BC7" s="455"/>
      <c r="BD7" s="455"/>
      <c r="BE7" s="455"/>
      <c r="BF7" s="191" t="s">
        <v>24</v>
      </c>
      <c r="BG7" s="66"/>
      <c r="BH7" s="66"/>
      <c r="BI7" s="66"/>
      <c r="BJ7" s="66"/>
      <c r="BK7" s="66"/>
      <c r="BL7" s="66"/>
    </row>
    <row r="8" spans="1:66" ht="26.25" customHeight="1" x14ac:dyDescent="0.4">
      <c r="A8" s="72"/>
      <c r="B8" s="187" t="s">
        <v>16</v>
      </c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2"/>
      <c r="N8" s="63"/>
      <c r="O8" s="63"/>
      <c r="P8" s="456" t="s">
        <v>19</v>
      </c>
      <c r="Q8" s="456"/>
      <c r="R8" s="456"/>
      <c r="S8" s="456"/>
      <c r="T8" s="456"/>
      <c r="U8" s="3" t="s">
        <v>20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68" t="s">
        <v>21</v>
      </c>
      <c r="AH8" s="68"/>
      <c r="AI8" s="68"/>
      <c r="AJ8" s="68"/>
      <c r="AK8" s="68"/>
      <c r="AL8" s="69"/>
      <c r="AM8" s="69" t="s">
        <v>22</v>
      </c>
      <c r="AN8" s="69"/>
      <c r="AO8" s="69"/>
      <c r="AP8" s="69"/>
      <c r="AQ8" s="69"/>
      <c r="AR8" s="69"/>
      <c r="AS8" s="69"/>
      <c r="AT8" s="69"/>
      <c r="AU8" s="69"/>
      <c r="AV8" s="69"/>
      <c r="AW8" s="69"/>
      <c r="AY8" s="192" t="s">
        <v>25</v>
      </c>
      <c r="AZ8" s="193"/>
      <c r="BA8" s="193"/>
      <c r="BB8" s="193"/>
      <c r="BC8" s="193"/>
      <c r="BD8" s="193"/>
      <c r="BE8" s="194" t="s">
        <v>26</v>
      </c>
      <c r="BF8" s="194"/>
      <c r="BG8" s="194"/>
      <c r="BH8" s="194"/>
      <c r="BI8" s="194"/>
      <c r="BJ8" s="194"/>
      <c r="BK8" s="83"/>
    </row>
    <row r="9" spans="1:66" ht="30" customHeight="1" x14ac:dyDescent="0.4">
      <c r="A9" s="72"/>
      <c r="B9" s="339"/>
      <c r="C9" s="339"/>
      <c r="D9" s="339"/>
      <c r="E9" s="339"/>
      <c r="F9" s="339"/>
      <c r="G9" s="339"/>
      <c r="H9" s="339"/>
      <c r="I9" s="70"/>
      <c r="J9" s="70"/>
      <c r="K9" s="63"/>
      <c r="L9" s="63"/>
      <c r="M9" s="175"/>
      <c r="N9" s="63"/>
      <c r="O9" s="63"/>
      <c r="P9" s="71"/>
      <c r="Q9" s="4"/>
      <c r="R9" s="4"/>
      <c r="T9" s="72"/>
      <c r="U9" s="457" t="s">
        <v>7</v>
      </c>
      <c r="V9" s="457"/>
      <c r="W9" s="457"/>
      <c r="X9" s="457"/>
      <c r="Y9" s="457"/>
      <c r="Z9" s="457"/>
      <c r="AA9" s="457"/>
      <c r="AB9" s="457"/>
      <c r="AC9" s="457"/>
      <c r="AD9" s="457"/>
      <c r="AE9" s="457"/>
      <c r="AF9" s="457"/>
      <c r="AG9" s="4"/>
      <c r="AH9" s="73"/>
      <c r="AI9" s="74"/>
      <c r="AJ9" s="74"/>
      <c r="AK9" s="74"/>
      <c r="AL9" s="459"/>
      <c r="AM9" s="459"/>
      <c r="AN9" s="459"/>
      <c r="AO9" s="459"/>
      <c r="AP9" s="459"/>
      <c r="AQ9" s="459"/>
      <c r="AR9" s="459"/>
      <c r="AS9" s="459"/>
      <c r="AT9" s="459"/>
      <c r="AU9" s="459"/>
      <c r="AV9" s="459"/>
      <c r="AW9" s="459"/>
      <c r="AX9" s="75"/>
      <c r="AY9" s="185"/>
      <c r="AZ9" s="185"/>
      <c r="BA9" s="185"/>
      <c r="BB9" s="185"/>
      <c r="BC9" s="185"/>
      <c r="BD9" s="185"/>
      <c r="BE9" s="76"/>
      <c r="BF9" s="76"/>
      <c r="BG9" s="76"/>
      <c r="BH9" s="76"/>
      <c r="BI9" s="76"/>
      <c r="BJ9" s="76"/>
      <c r="BK9" s="76"/>
    </row>
    <row r="10" spans="1:66" ht="24.75" customHeight="1" x14ac:dyDescent="0.4">
      <c r="B10" s="340" t="s">
        <v>17</v>
      </c>
      <c r="C10" s="340"/>
      <c r="D10" s="340"/>
      <c r="E10" s="340"/>
      <c r="F10" s="340"/>
      <c r="G10" s="340"/>
      <c r="H10" s="340"/>
      <c r="I10" s="340"/>
      <c r="J10" s="340"/>
      <c r="M10" s="70"/>
      <c r="N10" s="71"/>
      <c r="O10" s="77"/>
      <c r="P10" s="456" t="s">
        <v>27</v>
      </c>
      <c r="Q10" s="456"/>
      <c r="R10" s="456"/>
      <c r="S10" s="456"/>
      <c r="T10" s="456"/>
      <c r="U10" s="456"/>
      <c r="V10" s="456"/>
      <c r="W10" s="456"/>
      <c r="X10" s="3"/>
      <c r="Y10" s="3"/>
      <c r="Z10" s="3"/>
      <c r="AA10" s="3"/>
      <c r="AB10" s="3"/>
      <c r="AC10" s="3" t="s">
        <v>28</v>
      </c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Y10" s="195" t="s">
        <v>29</v>
      </c>
      <c r="AZ10" s="195"/>
      <c r="BA10" s="195"/>
      <c r="BB10" s="195"/>
      <c r="BC10" s="195"/>
      <c r="BD10" s="75"/>
      <c r="BE10" s="78" t="s">
        <v>30</v>
      </c>
      <c r="BF10" s="78"/>
      <c r="BG10" s="78"/>
      <c r="BH10" s="78"/>
      <c r="BI10" s="78"/>
      <c r="BJ10" s="78"/>
      <c r="BK10" s="82"/>
    </row>
    <row r="11" spans="1:66" ht="18.75" customHeight="1" x14ac:dyDescent="0.3">
      <c r="K11" s="70"/>
      <c r="L11" s="70"/>
      <c r="M11" s="70"/>
      <c r="N11" s="71"/>
      <c r="O11" s="77"/>
      <c r="P11" s="79"/>
      <c r="Q11" s="4"/>
      <c r="R11" s="4"/>
      <c r="S11" s="4"/>
      <c r="T11" s="4"/>
      <c r="U11" s="4"/>
      <c r="V11" s="4"/>
      <c r="W11" s="4"/>
      <c r="X11" s="460"/>
      <c r="Y11" s="460"/>
      <c r="Z11" s="460"/>
      <c r="AA11" s="460"/>
      <c r="AB11" s="460"/>
      <c r="AC11" s="460"/>
      <c r="AD11" s="460"/>
      <c r="AE11" s="460"/>
      <c r="AF11" s="460"/>
      <c r="AG11" s="460"/>
      <c r="AH11" s="460"/>
      <c r="AI11" s="460"/>
      <c r="AJ11" s="460"/>
      <c r="AK11" s="460"/>
      <c r="AL11" s="460"/>
      <c r="AM11" s="460"/>
      <c r="AN11" s="460"/>
      <c r="AO11" s="460"/>
      <c r="AP11" s="460"/>
      <c r="AQ11" s="460"/>
      <c r="AR11" s="460"/>
      <c r="AS11" s="460"/>
      <c r="AT11" s="460"/>
      <c r="AU11" s="5"/>
      <c r="AV11" s="5"/>
      <c r="AW11" s="5"/>
      <c r="AX11" s="75"/>
      <c r="AY11" s="80"/>
      <c r="AZ11" s="80"/>
      <c r="BA11" s="80"/>
      <c r="BB11" s="80"/>
      <c r="BC11" s="80"/>
      <c r="BD11" s="75"/>
      <c r="BE11" s="75"/>
      <c r="BF11" s="75"/>
      <c r="BG11" s="75"/>
      <c r="BH11" s="75"/>
      <c r="BI11" s="75"/>
      <c r="BJ11" s="75"/>
      <c r="BK11" s="75"/>
    </row>
    <row r="12" spans="1:66" ht="23.4" thickBot="1" x14ac:dyDescent="0.45">
      <c r="B12" s="341"/>
      <c r="C12" s="341"/>
      <c r="D12" s="341"/>
      <c r="E12" s="341"/>
      <c r="F12" s="341"/>
      <c r="G12" s="342" t="s">
        <v>18</v>
      </c>
      <c r="H12" s="342"/>
      <c r="I12" s="342"/>
      <c r="J12" s="342"/>
      <c r="K12" s="342"/>
      <c r="L12" s="342"/>
      <c r="M12" s="342"/>
      <c r="N12" s="67"/>
      <c r="O12" s="67"/>
      <c r="P12" s="196" t="s">
        <v>35</v>
      </c>
      <c r="Q12" s="197"/>
      <c r="R12" s="197"/>
      <c r="S12" s="197"/>
      <c r="T12" s="197"/>
      <c r="U12" s="197"/>
      <c r="V12" s="197"/>
      <c r="W12" s="197"/>
      <c r="X12" s="197"/>
      <c r="AB12" s="53"/>
      <c r="AC12" s="198"/>
      <c r="AD12" s="198"/>
      <c r="AE12" s="198"/>
      <c r="AF12" s="170"/>
      <c r="AG12" s="170"/>
      <c r="AH12" s="170"/>
      <c r="AI12" s="194" t="s">
        <v>36</v>
      </c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Y12" s="195" t="s">
        <v>31</v>
      </c>
      <c r="AZ12" s="195"/>
      <c r="BA12" s="195"/>
      <c r="BB12" s="195"/>
      <c r="BC12" s="195"/>
      <c r="BD12" s="195"/>
      <c r="BE12" s="199" t="s">
        <v>32</v>
      </c>
      <c r="BF12" s="200"/>
      <c r="BG12" s="200"/>
      <c r="BH12" s="200"/>
      <c r="BI12" s="200"/>
      <c r="BJ12" s="200"/>
      <c r="BK12" s="201"/>
    </row>
    <row r="13" spans="1:66" ht="13.5" customHeight="1" x14ac:dyDescent="0.4">
      <c r="L13" s="67"/>
      <c r="M13" s="67"/>
      <c r="N13" s="67"/>
      <c r="O13" s="67"/>
      <c r="P13" s="67"/>
      <c r="Q13" s="6"/>
      <c r="R13" s="6"/>
      <c r="S13" s="6"/>
      <c r="T13" s="6"/>
      <c r="U13" s="6"/>
      <c r="V13" s="6"/>
      <c r="W13" s="6"/>
      <c r="X13" s="7"/>
      <c r="Y13" s="7"/>
      <c r="Z13" s="7"/>
      <c r="AA13" s="7"/>
      <c r="AB13" s="7"/>
      <c r="AC13" s="8"/>
      <c r="AD13" s="8"/>
      <c r="AE13" s="8"/>
      <c r="AF13" s="8"/>
      <c r="AG13" s="461"/>
      <c r="AH13" s="462"/>
      <c r="AI13" s="462"/>
      <c r="AJ13" s="462"/>
      <c r="AK13" s="462"/>
      <c r="AL13" s="462"/>
      <c r="AM13" s="462"/>
      <c r="AN13" s="462"/>
      <c r="AO13" s="462"/>
      <c r="AP13" s="462"/>
      <c r="AQ13" s="462"/>
      <c r="AR13" s="462"/>
      <c r="AS13" s="462"/>
      <c r="AT13" s="462"/>
      <c r="AU13" s="462"/>
      <c r="AV13" s="462"/>
      <c r="AW13" s="462"/>
      <c r="AX13" s="75"/>
      <c r="AY13" s="202"/>
      <c r="AZ13" s="202"/>
      <c r="BA13" s="202"/>
      <c r="BB13" s="202"/>
      <c r="BC13" s="202"/>
      <c r="BD13" s="202"/>
      <c r="BE13" s="203"/>
      <c r="BF13" s="203"/>
      <c r="BG13" s="203"/>
      <c r="BH13" s="203"/>
      <c r="BI13" s="203"/>
      <c r="BJ13" s="203"/>
      <c r="BK13" s="203"/>
    </row>
    <row r="14" spans="1:66" ht="21" customHeight="1" x14ac:dyDescent="0.4">
      <c r="L14" s="70"/>
      <c r="M14" s="70"/>
      <c r="N14" s="81"/>
      <c r="O14" s="71"/>
      <c r="P14" s="171"/>
      <c r="Q14" s="463"/>
      <c r="R14" s="463"/>
      <c r="S14" s="463"/>
      <c r="T14" s="463"/>
      <c r="U14" s="463"/>
      <c r="V14" s="463"/>
      <c r="W14" s="463"/>
      <c r="X14" s="463"/>
      <c r="Y14" s="463"/>
      <c r="Z14" s="463"/>
      <c r="AA14" s="463"/>
      <c r="AB14" s="463"/>
      <c r="AC14" s="463"/>
      <c r="AD14" s="463"/>
      <c r="AE14" s="463"/>
      <c r="AF14" s="463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172"/>
      <c r="AW14" s="172"/>
      <c r="AX14" s="82"/>
      <c r="AY14" s="83" t="s">
        <v>33</v>
      </c>
      <c r="BA14" s="83"/>
      <c r="BB14" s="83"/>
      <c r="BC14" s="83"/>
      <c r="BD14" s="204" t="s">
        <v>34</v>
      </c>
      <c r="BF14" s="78"/>
      <c r="BG14" s="78"/>
      <c r="BH14" s="78"/>
      <c r="BI14" s="78"/>
      <c r="BJ14" s="78"/>
      <c r="BK14" s="82"/>
    </row>
    <row r="15" spans="1:66" ht="17.399999999999999" customHeight="1" x14ac:dyDescent="0.3">
      <c r="B15" s="205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81"/>
      <c r="O15" s="71"/>
      <c r="P15" s="71"/>
      <c r="Q15" s="9"/>
      <c r="R15" s="9"/>
      <c r="S15" s="9"/>
      <c r="T15" s="9"/>
      <c r="U15" s="10"/>
      <c r="V15" s="10"/>
      <c r="W15" s="10"/>
      <c r="AC15" s="75"/>
      <c r="AD15" s="75"/>
      <c r="AE15" s="75"/>
      <c r="AF15" s="75"/>
      <c r="AG15" s="458"/>
      <c r="AH15" s="458"/>
      <c r="AI15" s="458"/>
      <c r="AJ15" s="458"/>
      <c r="AK15" s="458"/>
      <c r="AL15" s="458"/>
      <c r="AM15" s="458"/>
      <c r="AN15" s="458"/>
      <c r="AO15" s="458"/>
      <c r="AP15" s="458"/>
      <c r="AQ15" s="458"/>
      <c r="AR15" s="458"/>
      <c r="AS15" s="458"/>
      <c r="AT15" s="458"/>
      <c r="AU15" s="458"/>
      <c r="AV15" s="458"/>
      <c r="AW15" s="458"/>
      <c r="AX15" s="75"/>
      <c r="AY15" s="84"/>
      <c r="AZ15" s="75"/>
      <c r="BA15" s="75"/>
      <c r="BB15" s="75"/>
      <c r="BC15" s="75"/>
      <c r="BD15" s="75"/>
      <c r="BE15" s="85"/>
      <c r="BF15" s="85"/>
      <c r="BG15" s="85"/>
      <c r="BH15" s="85"/>
      <c r="BI15" s="85"/>
      <c r="BJ15" s="85"/>
      <c r="BK15" s="206"/>
    </row>
    <row r="16" spans="1:66" ht="22.5" customHeight="1" x14ac:dyDescent="0.4">
      <c r="B16" s="205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81"/>
      <c r="O16" s="71"/>
      <c r="P16" s="71"/>
      <c r="Q16" s="601" t="s">
        <v>37</v>
      </c>
      <c r="R16" s="601"/>
      <c r="S16" s="601"/>
      <c r="T16" s="601"/>
      <c r="U16" s="601"/>
      <c r="V16" s="601"/>
      <c r="W16" s="601"/>
      <c r="X16" s="601"/>
      <c r="Y16" s="601"/>
      <c r="Z16" s="601"/>
      <c r="AA16" s="601"/>
      <c r="AB16" s="601"/>
      <c r="AC16" s="198"/>
      <c r="AD16" s="198"/>
      <c r="AE16" s="198"/>
      <c r="AF16" s="194" t="s">
        <v>36</v>
      </c>
      <c r="AG16" s="170"/>
      <c r="AH16" s="170"/>
      <c r="AI16" s="170"/>
      <c r="AJ16" s="170"/>
      <c r="AK16" s="170"/>
      <c r="AL16" s="170"/>
      <c r="AM16" s="170"/>
      <c r="AN16" s="170"/>
      <c r="AO16" s="170"/>
      <c r="AP16" s="170"/>
      <c r="AQ16" s="170"/>
      <c r="AR16" s="173"/>
      <c r="AS16" s="173"/>
      <c r="AT16" s="170"/>
      <c r="AU16" s="170"/>
      <c r="AV16" s="173"/>
      <c r="AW16" s="173"/>
      <c r="AX16" s="75"/>
      <c r="AY16" s="75"/>
      <c r="AZ16" s="84"/>
      <c r="BA16" s="75"/>
      <c r="BB16" s="75"/>
      <c r="BC16" s="75"/>
      <c r="BD16" s="75"/>
      <c r="BE16" s="75"/>
      <c r="BF16" s="87"/>
      <c r="BG16" s="87"/>
      <c r="BH16" s="87"/>
      <c r="BI16" s="87"/>
      <c r="BJ16" s="87"/>
      <c r="BK16" s="87"/>
      <c r="BL16" s="87"/>
    </row>
    <row r="17" spans="2:66" ht="12" customHeight="1" x14ac:dyDescent="0.4">
      <c r="B17" s="205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81"/>
      <c r="O17" s="71"/>
      <c r="P17" s="71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9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1"/>
      <c r="AW17" s="91"/>
      <c r="AZ17" s="176"/>
      <c r="BF17" s="13"/>
      <c r="BG17" s="13"/>
      <c r="BH17" s="13"/>
      <c r="BI17" s="13"/>
      <c r="BJ17" s="13"/>
      <c r="BK17" s="13"/>
      <c r="BL17" s="13"/>
    </row>
    <row r="18" spans="2:66" ht="21" customHeight="1" x14ac:dyDescent="0.4">
      <c r="B18" s="205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81"/>
      <c r="O18" s="71"/>
      <c r="P18" s="71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91"/>
      <c r="AW18" s="91"/>
      <c r="AX18" s="91"/>
      <c r="AY18" s="91"/>
      <c r="BB18" s="176"/>
      <c r="BH18" s="13"/>
      <c r="BI18" s="13"/>
      <c r="BJ18" s="13"/>
      <c r="BK18" s="13"/>
      <c r="BL18" s="13"/>
      <c r="BM18" s="13"/>
      <c r="BN18" s="13"/>
    </row>
    <row r="19" spans="2:66" ht="27.75" customHeight="1" thickBot="1" x14ac:dyDescent="0.45">
      <c r="D19" s="493" t="s">
        <v>38</v>
      </c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493"/>
      <c r="P19" s="493"/>
      <c r="Q19" s="493"/>
      <c r="R19" s="493"/>
      <c r="S19" s="493"/>
      <c r="T19" s="493"/>
      <c r="U19" s="493"/>
      <c r="V19" s="493"/>
      <c r="W19" s="493"/>
      <c r="X19" s="493"/>
      <c r="Y19" s="493"/>
      <c r="Z19" s="493"/>
      <c r="AA19" s="493"/>
      <c r="AB19" s="493"/>
      <c r="AC19" s="493"/>
      <c r="AD19" s="493"/>
      <c r="AE19" s="493"/>
      <c r="AF19" s="493"/>
      <c r="AG19" s="493"/>
      <c r="AH19" s="493"/>
      <c r="AI19" s="493"/>
      <c r="AJ19" s="493"/>
      <c r="AK19" s="493"/>
      <c r="AL19" s="493"/>
      <c r="AM19" s="493"/>
      <c r="AN19" s="493"/>
      <c r="AO19" s="493"/>
      <c r="AP19" s="493"/>
      <c r="AQ19" s="493"/>
      <c r="AR19" s="493"/>
      <c r="AS19" s="493"/>
      <c r="AT19" s="493"/>
      <c r="AU19" s="493"/>
      <c r="AV19" s="493"/>
      <c r="AW19" s="493"/>
      <c r="AX19" s="493"/>
      <c r="AY19" s="493"/>
      <c r="AZ19" s="493"/>
      <c r="BA19" s="493"/>
      <c r="BB19" s="493"/>
      <c r="BC19" s="493"/>
      <c r="BD19" s="493"/>
      <c r="BE19" s="494"/>
      <c r="BF19" s="494"/>
      <c r="BG19" s="494"/>
      <c r="BH19" s="494"/>
      <c r="BN19" s="11"/>
    </row>
    <row r="20" spans="2:66" ht="13.95" customHeight="1" x14ac:dyDescent="0.25">
      <c r="D20" s="283" t="s">
        <v>39</v>
      </c>
      <c r="E20" s="448" t="s">
        <v>40</v>
      </c>
      <c r="F20" s="449"/>
      <c r="G20" s="449"/>
      <c r="H20" s="450"/>
      <c r="I20" s="311" t="s">
        <v>41</v>
      </c>
      <c r="J20" s="312"/>
      <c r="K20" s="312"/>
      <c r="L20" s="312"/>
      <c r="M20" s="313"/>
      <c r="N20" s="602" t="s">
        <v>42</v>
      </c>
      <c r="O20" s="603"/>
      <c r="P20" s="603"/>
      <c r="Q20" s="603"/>
      <c r="R20" s="604"/>
      <c r="S20" s="602" t="s">
        <v>43</v>
      </c>
      <c r="T20" s="603"/>
      <c r="U20" s="603"/>
      <c r="V20" s="604"/>
      <c r="W20" s="311" t="s">
        <v>44</v>
      </c>
      <c r="X20" s="312"/>
      <c r="Y20" s="312"/>
      <c r="Z20" s="312"/>
      <c r="AA20" s="312" t="s">
        <v>45</v>
      </c>
      <c r="AB20" s="312"/>
      <c r="AC20" s="312"/>
      <c r="AD20" s="312"/>
      <c r="AE20" s="312" t="s">
        <v>46</v>
      </c>
      <c r="AF20" s="312"/>
      <c r="AG20" s="312"/>
      <c r="AH20" s="312"/>
      <c r="AI20" s="312" t="s">
        <v>47</v>
      </c>
      <c r="AJ20" s="312"/>
      <c r="AK20" s="312"/>
      <c r="AL20" s="312"/>
      <c r="AM20" s="313"/>
      <c r="AN20" s="311" t="s">
        <v>48</v>
      </c>
      <c r="AO20" s="312"/>
      <c r="AP20" s="312"/>
      <c r="AQ20" s="313"/>
      <c r="AR20" s="311" t="s">
        <v>49</v>
      </c>
      <c r="AS20" s="312"/>
      <c r="AT20" s="312"/>
      <c r="AU20" s="313"/>
      <c r="AV20" s="311" t="s">
        <v>50</v>
      </c>
      <c r="AW20" s="312"/>
      <c r="AX20" s="312"/>
      <c r="AY20" s="312"/>
      <c r="AZ20" s="313"/>
      <c r="BA20" s="311" t="s">
        <v>51</v>
      </c>
      <c r="BB20" s="312"/>
      <c r="BC20" s="312"/>
      <c r="BD20" s="605"/>
      <c r="BE20" s="181"/>
      <c r="BI20" s="13"/>
      <c r="BJ20" s="13"/>
      <c r="BK20" s="13"/>
      <c r="BL20" s="13"/>
      <c r="BM20" s="13"/>
      <c r="BN20" s="14"/>
    </row>
    <row r="21" spans="2:66" customFormat="1" ht="17.25" customHeight="1" x14ac:dyDescent="0.25">
      <c r="D21" s="284"/>
      <c r="E21" s="207">
        <v>1</v>
      </c>
      <c r="F21" s="207">
        <f t="shared" ref="F21:BD21" si="0">E21+1</f>
        <v>2</v>
      </c>
      <c r="G21" s="207">
        <f>F21+1</f>
        <v>3</v>
      </c>
      <c r="H21" s="207">
        <f t="shared" si="0"/>
        <v>4</v>
      </c>
      <c r="I21" s="207">
        <f t="shared" si="0"/>
        <v>5</v>
      </c>
      <c r="J21" s="207">
        <f t="shared" si="0"/>
        <v>6</v>
      </c>
      <c r="K21" s="207">
        <f t="shared" si="0"/>
        <v>7</v>
      </c>
      <c r="L21" s="207">
        <f t="shared" si="0"/>
        <v>8</v>
      </c>
      <c r="M21" s="207">
        <f>L21+1</f>
        <v>9</v>
      </c>
      <c r="N21" s="207">
        <f t="shared" si="0"/>
        <v>10</v>
      </c>
      <c r="O21" s="207">
        <f t="shared" si="0"/>
        <v>11</v>
      </c>
      <c r="P21" s="207">
        <f t="shared" si="0"/>
        <v>12</v>
      </c>
      <c r="Q21" s="207">
        <f t="shared" si="0"/>
        <v>13</v>
      </c>
      <c r="R21" s="207">
        <f t="shared" si="0"/>
        <v>14</v>
      </c>
      <c r="S21" s="207">
        <f t="shared" si="0"/>
        <v>15</v>
      </c>
      <c r="T21" s="207">
        <f t="shared" si="0"/>
        <v>16</v>
      </c>
      <c r="U21" s="207">
        <f t="shared" si="0"/>
        <v>17</v>
      </c>
      <c r="V21" s="207">
        <f t="shared" si="0"/>
        <v>18</v>
      </c>
      <c r="W21" s="207">
        <f t="shared" si="0"/>
        <v>19</v>
      </c>
      <c r="X21" s="207">
        <f t="shared" si="0"/>
        <v>20</v>
      </c>
      <c r="Y21" s="207">
        <f t="shared" si="0"/>
        <v>21</v>
      </c>
      <c r="Z21" s="207">
        <f t="shared" si="0"/>
        <v>22</v>
      </c>
      <c r="AA21" s="207">
        <f t="shared" si="0"/>
        <v>23</v>
      </c>
      <c r="AB21" s="207">
        <f t="shared" si="0"/>
        <v>24</v>
      </c>
      <c r="AC21" s="207">
        <f t="shared" si="0"/>
        <v>25</v>
      </c>
      <c r="AD21" s="207">
        <f t="shared" si="0"/>
        <v>26</v>
      </c>
      <c r="AE21" s="207">
        <f t="shared" si="0"/>
        <v>27</v>
      </c>
      <c r="AF21" s="207">
        <f t="shared" si="0"/>
        <v>28</v>
      </c>
      <c r="AG21" s="207">
        <f t="shared" si="0"/>
        <v>29</v>
      </c>
      <c r="AH21" s="207">
        <f t="shared" si="0"/>
        <v>30</v>
      </c>
      <c r="AI21" s="207">
        <f t="shared" si="0"/>
        <v>31</v>
      </c>
      <c r="AJ21" s="207">
        <f t="shared" si="0"/>
        <v>32</v>
      </c>
      <c r="AK21" s="207">
        <f t="shared" si="0"/>
        <v>33</v>
      </c>
      <c r="AL21" s="207">
        <f t="shared" si="0"/>
        <v>34</v>
      </c>
      <c r="AM21" s="207">
        <f t="shared" si="0"/>
        <v>35</v>
      </c>
      <c r="AN21" s="207">
        <f t="shared" si="0"/>
        <v>36</v>
      </c>
      <c r="AO21" s="207">
        <f t="shared" si="0"/>
        <v>37</v>
      </c>
      <c r="AP21" s="207">
        <f t="shared" si="0"/>
        <v>38</v>
      </c>
      <c r="AQ21" s="207">
        <f t="shared" si="0"/>
        <v>39</v>
      </c>
      <c r="AR21" s="207">
        <f t="shared" si="0"/>
        <v>40</v>
      </c>
      <c r="AS21" s="207">
        <f t="shared" si="0"/>
        <v>41</v>
      </c>
      <c r="AT21" s="207">
        <f t="shared" si="0"/>
        <v>42</v>
      </c>
      <c r="AU21" s="207">
        <f t="shared" si="0"/>
        <v>43</v>
      </c>
      <c r="AV21" s="207">
        <f t="shared" si="0"/>
        <v>44</v>
      </c>
      <c r="AW21" s="207">
        <f t="shared" si="0"/>
        <v>45</v>
      </c>
      <c r="AX21" s="207">
        <f t="shared" si="0"/>
        <v>46</v>
      </c>
      <c r="AY21" s="207">
        <f t="shared" si="0"/>
        <v>47</v>
      </c>
      <c r="AZ21" s="207">
        <f t="shared" si="0"/>
        <v>48</v>
      </c>
      <c r="BA21" s="207">
        <f t="shared" si="0"/>
        <v>49</v>
      </c>
      <c r="BB21" s="207">
        <f t="shared" si="0"/>
        <v>50</v>
      </c>
      <c r="BC21" s="207">
        <f t="shared" si="0"/>
        <v>51</v>
      </c>
      <c r="BD21" s="208">
        <f t="shared" si="0"/>
        <v>52</v>
      </c>
      <c r="BI21" s="13"/>
      <c r="BJ21" s="13"/>
      <c r="BK21" s="13"/>
      <c r="BL21" s="13"/>
      <c r="BM21" s="13"/>
      <c r="BN21" s="15"/>
    </row>
    <row r="22" spans="2:66" ht="17.399999999999999" x14ac:dyDescent="0.25">
      <c r="D22" s="209" t="s">
        <v>0</v>
      </c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1" t="s">
        <v>52</v>
      </c>
      <c r="X22" s="211" t="s">
        <v>52</v>
      </c>
      <c r="Y22" s="211" t="s">
        <v>53</v>
      </c>
      <c r="Z22" s="211" t="s">
        <v>53</v>
      </c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1" t="s">
        <v>52</v>
      </c>
      <c r="AT22" s="211" t="s">
        <v>52</v>
      </c>
      <c r="AU22" s="211" t="s">
        <v>53</v>
      </c>
      <c r="AV22" s="211" t="s">
        <v>53</v>
      </c>
      <c r="AW22" s="211" t="s">
        <v>53</v>
      </c>
      <c r="AX22" s="211" t="s">
        <v>53</v>
      </c>
      <c r="AY22" s="211" t="s">
        <v>53</v>
      </c>
      <c r="AZ22" s="211" t="s">
        <v>53</v>
      </c>
      <c r="BA22" s="211" t="s">
        <v>53</v>
      </c>
      <c r="BB22" s="211" t="s">
        <v>53</v>
      </c>
      <c r="BC22" s="211" t="s">
        <v>53</v>
      </c>
      <c r="BD22" s="212" t="s">
        <v>53</v>
      </c>
      <c r="BI22" s="16"/>
      <c r="BJ22" s="22"/>
      <c r="BK22" s="22"/>
      <c r="BL22" s="22"/>
      <c r="BM22" s="22"/>
    </row>
    <row r="23" spans="2:66" s="17" customFormat="1" ht="17.399999999999999" x14ac:dyDescent="0.25">
      <c r="D23" s="209" t="s">
        <v>1</v>
      </c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1" t="s">
        <v>52</v>
      </c>
      <c r="X23" s="211" t="s">
        <v>52</v>
      </c>
      <c r="Y23" s="211" t="s">
        <v>53</v>
      </c>
      <c r="Z23" s="211" t="s">
        <v>53</v>
      </c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1" t="s">
        <v>52</v>
      </c>
      <c r="AT23" s="211" t="s">
        <v>52</v>
      </c>
      <c r="AU23" s="211" t="s">
        <v>53</v>
      </c>
      <c r="AV23" s="211" t="s">
        <v>53</v>
      </c>
      <c r="AW23" s="211" t="s">
        <v>53</v>
      </c>
      <c r="AX23" s="211" t="s">
        <v>53</v>
      </c>
      <c r="AY23" s="211" t="s">
        <v>53</v>
      </c>
      <c r="AZ23" s="211" t="s">
        <v>53</v>
      </c>
      <c r="BA23" s="211" t="s">
        <v>53</v>
      </c>
      <c r="BB23" s="211" t="s">
        <v>53</v>
      </c>
      <c r="BC23" s="211" t="s">
        <v>53</v>
      </c>
      <c r="BD23" s="212" t="s">
        <v>53</v>
      </c>
      <c r="BI23" s="16"/>
      <c r="BJ23" s="22"/>
      <c r="BK23" s="22"/>
      <c r="BL23" s="22"/>
      <c r="BM23" s="22"/>
    </row>
    <row r="24" spans="2:66" s="17" customFormat="1" ht="17.399999999999999" x14ac:dyDescent="0.25">
      <c r="D24" s="209" t="s">
        <v>2</v>
      </c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1" t="s">
        <v>52</v>
      </c>
      <c r="X24" s="211" t="s">
        <v>52</v>
      </c>
      <c r="Y24" s="211" t="s">
        <v>53</v>
      </c>
      <c r="Z24" s="211" t="s">
        <v>53</v>
      </c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1" t="s">
        <v>52</v>
      </c>
      <c r="AT24" s="211" t="s">
        <v>52</v>
      </c>
      <c r="AU24" s="211" t="s">
        <v>53</v>
      </c>
      <c r="AV24" s="211" t="s">
        <v>53</v>
      </c>
      <c r="AW24" s="211" t="s">
        <v>53</v>
      </c>
      <c r="AX24" s="211" t="s">
        <v>53</v>
      </c>
      <c r="AY24" s="211" t="s">
        <v>53</v>
      </c>
      <c r="AZ24" s="211" t="s">
        <v>53</v>
      </c>
      <c r="BA24" s="211" t="s">
        <v>53</v>
      </c>
      <c r="BB24" s="211" t="s">
        <v>53</v>
      </c>
      <c r="BC24" s="211" t="s">
        <v>53</v>
      </c>
      <c r="BD24" s="212" t="s">
        <v>53</v>
      </c>
      <c r="BI24" s="16"/>
      <c r="BJ24" s="16"/>
      <c r="BK24" s="22"/>
      <c r="BL24" s="22"/>
      <c r="BM24" s="22"/>
      <c r="BN24" s="22"/>
    </row>
    <row r="25" spans="2:66" s="17" customFormat="1" ht="18" thickBot="1" x14ac:dyDescent="0.3">
      <c r="D25" s="213" t="s">
        <v>3</v>
      </c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5" t="s">
        <v>52</v>
      </c>
      <c r="X25" s="215" t="s">
        <v>52</v>
      </c>
      <c r="Y25" s="215" t="s">
        <v>53</v>
      </c>
      <c r="Z25" s="215" t="s">
        <v>53</v>
      </c>
      <c r="AA25" s="215"/>
      <c r="AB25" s="215"/>
      <c r="AC25" s="215"/>
      <c r="AD25" s="215"/>
      <c r="AE25" s="215"/>
      <c r="AF25" s="215"/>
      <c r="AG25" s="215"/>
      <c r="AH25" s="215"/>
      <c r="AI25" s="215"/>
      <c r="AJ25" s="215" t="s">
        <v>52</v>
      </c>
      <c r="AK25" s="215" t="s">
        <v>54</v>
      </c>
      <c r="AL25" s="215" t="s">
        <v>54</v>
      </c>
      <c r="AM25" s="215" t="s">
        <v>54</v>
      </c>
      <c r="AN25" s="215" t="s">
        <v>54</v>
      </c>
      <c r="AO25" s="215" t="s">
        <v>54</v>
      </c>
      <c r="AP25" s="215" t="s">
        <v>55</v>
      </c>
      <c r="AQ25" s="215" t="s">
        <v>55</v>
      </c>
      <c r="AR25" s="215" t="s">
        <v>55</v>
      </c>
      <c r="AS25" s="215" t="s">
        <v>55</v>
      </c>
      <c r="AT25" s="215" t="s">
        <v>56</v>
      </c>
      <c r="AU25" s="215" t="s">
        <v>56</v>
      </c>
      <c r="AV25" s="215"/>
      <c r="AW25" s="216"/>
      <c r="AX25" s="216"/>
      <c r="AY25" s="216"/>
      <c r="AZ25" s="216"/>
      <c r="BA25" s="216"/>
      <c r="BB25" s="216"/>
      <c r="BC25" s="216"/>
      <c r="BD25" s="217"/>
      <c r="BI25" s="16"/>
      <c r="BJ25" s="16"/>
      <c r="BK25" s="16"/>
      <c r="BL25" s="16"/>
      <c r="BM25" s="22"/>
      <c r="BN25" s="22"/>
    </row>
    <row r="26" spans="2:66" s="17" customFormat="1" ht="15.6" x14ac:dyDescent="0.3">
      <c r="D26" s="218" t="s">
        <v>57</v>
      </c>
      <c r="E26" s="19"/>
      <c r="F26" s="19"/>
      <c r="G26" s="219"/>
      <c r="H26" s="220" t="s">
        <v>58</v>
      </c>
      <c r="I26" s="19"/>
      <c r="J26" s="19"/>
      <c r="K26" s="19"/>
      <c r="L26" s="19"/>
      <c r="M26" s="221" t="s">
        <v>52</v>
      </c>
      <c r="N26" s="19" t="s">
        <v>59</v>
      </c>
      <c r="O26" s="19"/>
      <c r="P26" s="19"/>
      <c r="Q26" s="19"/>
      <c r="R26" s="19"/>
      <c r="S26" s="221" t="s">
        <v>54</v>
      </c>
      <c r="T26" s="19" t="s">
        <v>60</v>
      </c>
      <c r="U26" s="19"/>
      <c r="V26" s="19"/>
      <c r="W26" s="222"/>
      <c r="X26" s="221" t="s">
        <v>55</v>
      </c>
      <c r="Y26" s="223" t="s">
        <v>61</v>
      </c>
      <c r="Z26" s="19"/>
      <c r="AA26" s="19"/>
      <c r="AB26" s="19"/>
      <c r="AC26" s="221" t="s">
        <v>56</v>
      </c>
      <c r="AD26" s="224" t="s">
        <v>62</v>
      </c>
      <c r="AE26" s="19"/>
      <c r="AF26" s="19"/>
      <c r="AG26" s="19"/>
      <c r="AH26" s="225" t="s">
        <v>53</v>
      </c>
      <c r="AI26" s="19" t="s">
        <v>63</v>
      </c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</row>
    <row r="27" spans="2:66" s="19" customFormat="1" ht="15.6" x14ac:dyDescent="0.3">
      <c r="E27" s="18"/>
      <c r="M27" s="16"/>
      <c r="N27" s="16"/>
      <c r="W27" s="16"/>
      <c r="AF27" s="16"/>
      <c r="AJ27" s="16"/>
      <c r="AP27" s="16"/>
      <c r="AV27" s="26"/>
      <c r="BK27" s="18"/>
    </row>
    <row r="28" spans="2:66" s="19" customFormat="1" ht="21.6" thickBot="1" x14ac:dyDescent="0.45">
      <c r="D28" s="454" t="s">
        <v>64</v>
      </c>
      <c r="E28" s="454"/>
      <c r="F28" s="454"/>
      <c r="G28" s="454"/>
      <c r="H28" s="454"/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W28" s="21"/>
      <c r="X28" s="454" t="s">
        <v>67</v>
      </c>
      <c r="Y28" s="454"/>
      <c r="Z28" s="454"/>
      <c r="AA28" s="454"/>
      <c r="AB28" s="454"/>
      <c r="AC28" s="454"/>
      <c r="AD28" s="454"/>
      <c r="AE28" s="454"/>
      <c r="AF28" s="454"/>
      <c r="AG28" s="454"/>
      <c r="AH28" s="454"/>
      <c r="AI28" s="454"/>
      <c r="AJ28" s="454"/>
      <c r="AK28" s="454"/>
      <c r="AL28" s="454"/>
      <c r="AM28" s="454"/>
      <c r="AO28" s="22"/>
      <c r="AP28" s="454" t="s">
        <v>71</v>
      </c>
      <c r="AQ28" s="454"/>
      <c r="AR28" s="454"/>
      <c r="AS28" s="454"/>
      <c r="AT28" s="454"/>
      <c r="AU28" s="454"/>
      <c r="AV28" s="454"/>
      <c r="AW28" s="454"/>
      <c r="AX28" s="454"/>
      <c r="AY28" s="454"/>
      <c r="AZ28" s="454"/>
      <c r="BA28" s="454"/>
      <c r="BB28" s="454"/>
      <c r="BC28" s="454"/>
      <c r="BD28" s="454"/>
      <c r="BE28" s="454"/>
      <c r="BF28" s="454"/>
      <c r="BG28" s="454"/>
      <c r="BH28" s="454"/>
      <c r="BI28" s="454"/>
      <c r="BJ28" s="23"/>
    </row>
    <row r="29" spans="2:66" s="19" customFormat="1" ht="31.5" customHeight="1" thickBot="1" x14ac:dyDescent="0.3">
      <c r="D29" s="226" t="s">
        <v>39</v>
      </c>
      <c r="E29" s="443" t="s">
        <v>58</v>
      </c>
      <c r="F29" s="445"/>
      <c r="G29" s="443" t="s">
        <v>59</v>
      </c>
      <c r="H29" s="445"/>
      <c r="I29" s="443" t="s">
        <v>60</v>
      </c>
      <c r="J29" s="444"/>
      <c r="K29" s="443" t="s">
        <v>61</v>
      </c>
      <c r="L29" s="444"/>
      <c r="M29" s="445"/>
      <c r="N29" s="446" t="s">
        <v>65</v>
      </c>
      <c r="O29" s="447"/>
      <c r="P29" s="426" t="s">
        <v>63</v>
      </c>
      <c r="Q29" s="427"/>
      <c r="R29" s="428" t="s">
        <v>66</v>
      </c>
      <c r="S29" s="429"/>
      <c r="T29" s="24"/>
      <c r="U29" s="25"/>
      <c r="V29" s="21"/>
      <c r="W29" s="21"/>
      <c r="X29" s="430" t="s">
        <v>68</v>
      </c>
      <c r="Y29" s="431"/>
      <c r="Z29" s="431"/>
      <c r="AA29" s="431"/>
      <c r="AB29" s="431"/>
      <c r="AC29" s="431"/>
      <c r="AD29" s="431"/>
      <c r="AE29" s="431"/>
      <c r="AF29" s="431"/>
      <c r="AG29" s="432"/>
      <c r="AH29" s="470" t="s">
        <v>39</v>
      </c>
      <c r="AI29" s="471"/>
      <c r="AJ29" s="472"/>
      <c r="AK29" s="470" t="s">
        <v>69</v>
      </c>
      <c r="AL29" s="471"/>
      <c r="AM29" s="472"/>
      <c r="AN29" s="21"/>
      <c r="AO29" s="21"/>
      <c r="AP29" s="473" t="s">
        <v>72</v>
      </c>
      <c r="AQ29" s="474"/>
      <c r="AR29" s="474"/>
      <c r="AS29" s="474"/>
      <c r="AT29" s="474"/>
      <c r="AU29" s="474"/>
      <c r="AV29" s="474"/>
      <c r="AW29" s="475"/>
      <c r="AX29" s="470" t="s">
        <v>73</v>
      </c>
      <c r="AY29" s="471"/>
      <c r="AZ29" s="471"/>
      <c r="BA29" s="471"/>
      <c r="BB29" s="471"/>
      <c r="BC29" s="471"/>
      <c r="BD29" s="471"/>
      <c r="BE29" s="471"/>
      <c r="BF29" s="472"/>
      <c r="BG29" s="473" t="s">
        <v>39</v>
      </c>
      <c r="BH29" s="474"/>
      <c r="BI29" s="475"/>
    </row>
    <row r="30" spans="2:66" s="19" customFormat="1" ht="15.75" customHeight="1" thickBot="1" x14ac:dyDescent="0.3">
      <c r="D30" s="227" t="s">
        <v>0</v>
      </c>
      <c r="E30" s="294">
        <v>36</v>
      </c>
      <c r="F30" s="295"/>
      <c r="G30" s="294">
        <v>4</v>
      </c>
      <c r="H30" s="295"/>
      <c r="I30" s="422"/>
      <c r="J30" s="422"/>
      <c r="K30" s="423"/>
      <c r="L30" s="424"/>
      <c r="M30" s="425"/>
      <c r="N30" s="423"/>
      <c r="O30" s="425"/>
      <c r="P30" s="294">
        <v>12</v>
      </c>
      <c r="Q30" s="295"/>
      <c r="R30" s="423">
        <f>+SUM(E30:Q30)</f>
        <v>52</v>
      </c>
      <c r="S30" s="425"/>
      <c r="T30" s="21"/>
      <c r="U30" s="21"/>
      <c r="V30" s="21"/>
      <c r="W30" s="21"/>
      <c r="X30" s="451"/>
      <c r="Y30" s="452"/>
      <c r="Z30" s="452"/>
      <c r="AA30" s="452"/>
      <c r="AB30" s="452"/>
      <c r="AC30" s="452"/>
      <c r="AD30" s="452"/>
      <c r="AE30" s="452"/>
      <c r="AF30" s="452"/>
      <c r="AG30" s="453"/>
      <c r="AH30" s="385"/>
      <c r="AI30" s="386"/>
      <c r="AJ30" s="387"/>
      <c r="AK30" s="385"/>
      <c r="AL30" s="386"/>
      <c r="AM30" s="387"/>
      <c r="AN30" s="21"/>
      <c r="AO30" s="21"/>
      <c r="AP30" s="485" t="s">
        <v>74</v>
      </c>
      <c r="AQ30" s="486"/>
      <c r="AR30" s="486"/>
      <c r="AS30" s="486"/>
      <c r="AT30" s="486"/>
      <c r="AU30" s="486"/>
      <c r="AV30" s="486"/>
      <c r="AW30" s="487"/>
      <c r="AX30" s="476" t="s">
        <v>75</v>
      </c>
      <c r="AY30" s="477"/>
      <c r="AZ30" s="477"/>
      <c r="BA30" s="477"/>
      <c r="BB30" s="477"/>
      <c r="BC30" s="477"/>
      <c r="BD30" s="477"/>
      <c r="BE30" s="477"/>
      <c r="BF30" s="478"/>
      <c r="BG30" s="395">
        <v>4</v>
      </c>
      <c r="BH30" s="396"/>
      <c r="BI30" s="397"/>
    </row>
    <row r="31" spans="2:66" s="19" customFormat="1" ht="16.5" customHeight="1" thickBot="1" x14ac:dyDescent="0.3">
      <c r="D31" s="228" t="s">
        <v>1</v>
      </c>
      <c r="E31" s="294">
        <v>36</v>
      </c>
      <c r="F31" s="295"/>
      <c r="G31" s="294">
        <v>4</v>
      </c>
      <c r="H31" s="295"/>
      <c r="I31" s="422"/>
      <c r="J31" s="422"/>
      <c r="K31" s="423"/>
      <c r="L31" s="424"/>
      <c r="M31" s="425"/>
      <c r="N31" s="423"/>
      <c r="O31" s="425"/>
      <c r="P31" s="294">
        <v>12</v>
      </c>
      <c r="Q31" s="295"/>
      <c r="R31" s="423">
        <f>+SUM(E31:Q31)</f>
        <v>52</v>
      </c>
      <c r="S31" s="425"/>
      <c r="T31" s="21"/>
      <c r="U31" s="21"/>
      <c r="V31" s="21"/>
      <c r="W31" s="21"/>
      <c r="X31" s="464" t="s">
        <v>70</v>
      </c>
      <c r="Y31" s="465"/>
      <c r="Z31" s="465"/>
      <c r="AA31" s="465"/>
      <c r="AB31" s="465"/>
      <c r="AC31" s="465"/>
      <c r="AD31" s="465"/>
      <c r="AE31" s="465"/>
      <c r="AF31" s="465"/>
      <c r="AG31" s="466"/>
      <c r="AH31" s="467">
        <v>4</v>
      </c>
      <c r="AI31" s="468"/>
      <c r="AJ31" s="469"/>
      <c r="AK31" s="467">
        <v>5</v>
      </c>
      <c r="AL31" s="468"/>
      <c r="AM31" s="469"/>
      <c r="AN31" s="21"/>
      <c r="AO31" s="21"/>
      <c r="AP31" s="488"/>
      <c r="AQ31" s="388"/>
      <c r="AR31" s="388"/>
      <c r="AS31" s="388"/>
      <c r="AT31" s="388"/>
      <c r="AU31" s="388"/>
      <c r="AV31" s="388"/>
      <c r="AW31" s="489"/>
      <c r="AX31" s="479"/>
      <c r="AY31" s="480"/>
      <c r="AZ31" s="480"/>
      <c r="BA31" s="480"/>
      <c r="BB31" s="480"/>
      <c r="BC31" s="480"/>
      <c r="BD31" s="480"/>
      <c r="BE31" s="480"/>
      <c r="BF31" s="481"/>
      <c r="BG31" s="398"/>
      <c r="BH31" s="399"/>
      <c r="BI31" s="400"/>
    </row>
    <row r="32" spans="2:66" s="19" customFormat="1" ht="18" thickBot="1" x14ac:dyDescent="0.3">
      <c r="D32" s="228" t="s">
        <v>2</v>
      </c>
      <c r="E32" s="294">
        <v>36</v>
      </c>
      <c r="F32" s="295"/>
      <c r="G32" s="294">
        <v>4</v>
      </c>
      <c r="H32" s="295"/>
      <c r="I32" s="422"/>
      <c r="J32" s="422"/>
      <c r="K32" s="423"/>
      <c r="L32" s="424"/>
      <c r="M32" s="425"/>
      <c r="N32" s="423"/>
      <c r="O32" s="425"/>
      <c r="P32" s="294">
        <v>12</v>
      </c>
      <c r="Q32" s="295"/>
      <c r="R32" s="423">
        <f>+SUM(E32:Q32)</f>
        <v>52</v>
      </c>
      <c r="S32" s="425"/>
      <c r="T32" s="21"/>
      <c r="U32" s="21"/>
      <c r="V32" s="21"/>
      <c r="W32" s="21"/>
      <c r="X32" s="451"/>
      <c r="Y32" s="452"/>
      <c r="Z32" s="452"/>
      <c r="AA32" s="452"/>
      <c r="AB32" s="452"/>
      <c r="AC32" s="452"/>
      <c r="AD32" s="452"/>
      <c r="AE32" s="452"/>
      <c r="AF32" s="452"/>
      <c r="AG32" s="453"/>
      <c r="AH32" s="385"/>
      <c r="AI32" s="386"/>
      <c r="AJ32" s="387"/>
      <c r="AK32" s="385"/>
      <c r="AL32" s="386"/>
      <c r="AM32" s="387"/>
      <c r="AN32" s="21"/>
      <c r="AO32" s="21"/>
      <c r="AP32" s="490"/>
      <c r="AQ32" s="491"/>
      <c r="AR32" s="491"/>
      <c r="AS32" s="491"/>
      <c r="AT32" s="491"/>
      <c r="AU32" s="491"/>
      <c r="AV32" s="491"/>
      <c r="AW32" s="492"/>
      <c r="AX32" s="482"/>
      <c r="AY32" s="483"/>
      <c r="AZ32" s="483"/>
      <c r="BA32" s="483"/>
      <c r="BB32" s="483"/>
      <c r="BC32" s="483"/>
      <c r="BD32" s="483"/>
      <c r="BE32" s="483"/>
      <c r="BF32" s="484"/>
      <c r="BG32" s="401"/>
      <c r="BH32" s="402"/>
      <c r="BI32" s="403"/>
    </row>
    <row r="33" spans="1:83" s="19" customFormat="1" ht="15.6" thickBot="1" x14ac:dyDescent="0.3">
      <c r="D33" s="229" t="s">
        <v>3</v>
      </c>
      <c r="E33" s="423">
        <f>18+9</f>
        <v>27</v>
      </c>
      <c r="F33" s="425"/>
      <c r="G33" s="423">
        <v>3</v>
      </c>
      <c r="H33" s="425"/>
      <c r="I33" s="424">
        <v>5</v>
      </c>
      <c r="J33" s="424"/>
      <c r="K33" s="423">
        <v>4</v>
      </c>
      <c r="L33" s="424"/>
      <c r="M33" s="425"/>
      <c r="N33" s="423">
        <v>2</v>
      </c>
      <c r="O33" s="425"/>
      <c r="P33" s="423">
        <v>2</v>
      </c>
      <c r="Q33" s="425"/>
      <c r="R33" s="423">
        <f>+SUM(E33:Q33)</f>
        <v>43</v>
      </c>
      <c r="S33" s="425"/>
      <c r="U33" s="16"/>
      <c r="AE33" s="16"/>
      <c r="AK33" s="26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</row>
    <row r="34" spans="1:83" s="21" customFormat="1" ht="15.75" customHeight="1" x14ac:dyDescent="0.25">
      <c r="C34" s="22"/>
      <c r="D34" s="435"/>
      <c r="E34" s="435"/>
      <c r="F34" s="435"/>
      <c r="G34" s="435"/>
      <c r="W34" s="389"/>
      <c r="X34" s="389"/>
      <c r="Y34" s="389"/>
      <c r="Z34" s="389"/>
      <c r="AA34" s="389"/>
      <c r="AB34" s="389"/>
      <c r="AC34" s="389"/>
      <c r="AD34" s="389"/>
      <c r="AE34" s="389"/>
      <c r="AF34" s="389"/>
      <c r="AG34" s="388"/>
      <c r="AH34" s="388"/>
      <c r="AI34" s="388"/>
      <c r="AJ34" s="388"/>
      <c r="AK34" s="388"/>
      <c r="AL34" s="388"/>
      <c r="AQ34" s="92"/>
      <c r="AR34" s="92"/>
      <c r="AS34" s="92"/>
      <c r="AT34" s="92"/>
      <c r="AU34" s="92"/>
      <c r="AV34" s="92"/>
      <c r="AW34" s="92"/>
      <c r="AX34" s="92"/>
      <c r="AY34" s="93"/>
      <c r="AZ34" s="93"/>
      <c r="BA34" s="93"/>
      <c r="BB34" s="93"/>
      <c r="BC34" s="93"/>
      <c r="BD34" s="93"/>
      <c r="BE34" s="93"/>
      <c r="BF34" s="93"/>
      <c r="BG34" s="93"/>
      <c r="BH34" s="186"/>
      <c r="BI34" s="186"/>
    </row>
    <row r="35" spans="1:83" s="230" customFormat="1" ht="22.95" customHeight="1" thickBot="1" x14ac:dyDescent="0.3">
      <c r="B35" s="201"/>
      <c r="C35" s="201"/>
      <c r="D35" s="496" t="s">
        <v>4</v>
      </c>
      <c r="E35" s="496"/>
      <c r="F35" s="496"/>
      <c r="G35" s="496"/>
      <c r="H35" s="496"/>
      <c r="I35" s="496"/>
      <c r="J35" s="496"/>
      <c r="K35" s="496"/>
      <c r="L35" s="496"/>
      <c r="M35" s="496"/>
      <c r="N35" s="496"/>
      <c r="O35" s="496"/>
      <c r="P35" s="496"/>
      <c r="Q35" s="496"/>
      <c r="R35" s="496"/>
      <c r="S35" s="496"/>
      <c r="T35" s="496"/>
      <c r="U35" s="496"/>
      <c r="V35" s="496"/>
      <c r="W35" s="496"/>
      <c r="X35" s="496"/>
      <c r="Y35" s="496"/>
      <c r="Z35" s="496"/>
      <c r="AA35" s="496"/>
      <c r="AB35" s="496"/>
      <c r="AC35" s="496"/>
      <c r="AD35" s="496"/>
      <c r="AE35" s="496"/>
      <c r="AF35" s="496"/>
      <c r="AG35" s="496"/>
      <c r="AH35" s="496"/>
      <c r="AI35" s="496"/>
      <c r="AJ35" s="496"/>
      <c r="AK35" s="496"/>
      <c r="AL35" s="496"/>
      <c r="AM35" s="496"/>
      <c r="AN35" s="496"/>
      <c r="AO35" s="496"/>
      <c r="AP35" s="496"/>
      <c r="AQ35" s="496"/>
      <c r="AR35" s="496"/>
      <c r="AS35" s="496"/>
      <c r="AT35" s="496"/>
      <c r="AU35" s="496"/>
      <c r="AV35" s="496"/>
      <c r="AW35" s="496"/>
      <c r="AX35" s="496"/>
      <c r="AY35" s="496"/>
      <c r="AZ35" s="496"/>
      <c r="BA35" s="496"/>
      <c r="BB35" s="496"/>
      <c r="BC35" s="496"/>
      <c r="BD35" s="496"/>
      <c r="BE35" s="496"/>
      <c r="BF35" s="496"/>
      <c r="BG35" s="496"/>
      <c r="BH35" s="496"/>
      <c r="BI35" s="496"/>
      <c r="BJ35" s="496"/>
      <c r="BK35" s="201"/>
      <c r="BL35" s="201"/>
      <c r="BM35" s="201"/>
      <c r="BN35" s="201"/>
    </row>
    <row r="36" spans="1:83" s="230" customFormat="1" ht="36.75" customHeight="1" thickBot="1" x14ac:dyDescent="0.3">
      <c r="A36" s="184"/>
      <c r="B36" s="184"/>
      <c r="C36" s="184"/>
      <c r="D36" s="515" t="s">
        <v>76</v>
      </c>
      <c r="E36" s="516"/>
      <c r="F36" s="517"/>
      <c r="G36" s="404" t="s">
        <v>77</v>
      </c>
      <c r="H36" s="405"/>
      <c r="I36" s="405"/>
      <c r="J36" s="405"/>
      <c r="K36" s="405"/>
      <c r="L36" s="405"/>
      <c r="M36" s="405"/>
      <c r="N36" s="405"/>
      <c r="O36" s="405"/>
      <c r="P36" s="405"/>
      <c r="Q36" s="405"/>
      <c r="R36" s="405"/>
      <c r="S36" s="405"/>
      <c r="T36" s="406"/>
      <c r="U36" s="383" t="s">
        <v>78</v>
      </c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77" t="s">
        <v>85</v>
      </c>
      <c r="AH36" s="378"/>
      <c r="AI36" s="298" t="s">
        <v>86</v>
      </c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500" t="s">
        <v>95</v>
      </c>
      <c r="AV36" s="501"/>
      <c r="AW36" s="501"/>
      <c r="AX36" s="501"/>
      <c r="AY36" s="501"/>
      <c r="AZ36" s="501"/>
      <c r="BA36" s="501"/>
      <c r="BB36" s="501"/>
      <c r="BC36" s="501"/>
      <c r="BD36" s="501"/>
      <c r="BE36" s="501"/>
      <c r="BF36" s="501"/>
      <c r="BG36" s="501"/>
      <c r="BH36" s="501"/>
      <c r="BI36" s="501"/>
      <c r="BJ36" s="502"/>
      <c r="BK36" s="231"/>
      <c r="BL36" s="231"/>
      <c r="BM36" s="231"/>
      <c r="BN36" s="184"/>
    </row>
    <row r="37" spans="1:83" s="230" customFormat="1" ht="22.5" customHeight="1" thickBot="1" x14ac:dyDescent="0.3">
      <c r="A37" s="184"/>
      <c r="B37" s="184"/>
      <c r="C37" s="184"/>
      <c r="D37" s="518"/>
      <c r="E37" s="519"/>
      <c r="F37" s="520"/>
      <c r="G37" s="407"/>
      <c r="H37" s="408"/>
      <c r="I37" s="408"/>
      <c r="J37" s="408"/>
      <c r="K37" s="408"/>
      <c r="L37" s="408"/>
      <c r="M37" s="408"/>
      <c r="N37" s="408"/>
      <c r="O37" s="408"/>
      <c r="P37" s="408"/>
      <c r="Q37" s="408"/>
      <c r="R37" s="408"/>
      <c r="S37" s="408"/>
      <c r="T37" s="409"/>
      <c r="U37" s="371" t="s">
        <v>79</v>
      </c>
      <c r="V37" s="372"/>
      <c r="W37" s="371" t="s">
        <v>80</v>
      </c>
      <c r="X37" s="372"/>
      <c r="Y37" s="371" t="s">
        <v>81</v>
      </c>
      <c r="Z37" s="372"/>
      <c r="AA37" s="436" t="s">
        <v>82</v>
      </c>
      <c r="AB37" s="437"/>
      <c r="AC37" s="371" t="s">
        <v>83</v>
      </c>
      <c r="AD37" s="372"/>
      <c r="AE37" s="371" t="s">
        <v>84</v>
      </c>
      <c r="AF37" s="372"/>
      <c r="AG37" s="379"/>
      <c r="AH37" s="380"/>
      <c r="AI37" s="285" t="s">
        <v>66</v>
      </c>
      <c r="AJ37" s="286"/>
      <c r="AK37" s="413" t="s">
        <v>87</v>
      </c>
      <c r="AL37" s="414"/>
      <c r="AM37" s="414"/>
      <c r="AN37" s="414"/>
      <c r="AO37" s="414"/>
      <c r="AP37" s="414"/>
      <c r="AQ37" s="414"/>
      <c r="AR37" s="415"/>
      <c r="AS37" s="285" t="s">
        <v>88</v>
      </c>
      <c r="AT37" s="286"/>
      <c r="AU37" s="503"/>
      <c r="AV37" s="504"/>
      <c r="AW37" s="504"/>
      <c r="AX37" s="504"/>
      <c r="AY37" s="504"/>
      <c r="AZ37" s="504"/>
      <c r="BA37" s="504"/>
      <c r="BB37" s="504"/>
      <c r="BC37" s="504"/>
      <c r="BD37" s="504"/>
      <c r="BE37" s="504"/>
      <c r="BF37" s="504"/>
      <c r="BG37" s="504"/>
      <c r="BH37" s="504"/>
      <c r="BI37" s="504"/>
      <c r="BJ37" s="505"/>
      <c r="BK37" s="39"/>
      <c r="BL37" s="39"/>
      <c r="BM37" s="39"/>
      <c r="BN37" s="184"/>
    </row>
    <row r="38" spans="1:83" s="230" customFormat="1" ht="19.5" customHeight="1" thickBot="1" x14ac:dyDescent="0.3">
      <c r="A38" s="184"/>
      <c r="B38" s="184"/>
      <c r="C38" s="184"/>
      <c r="D38" s="518"/>
      <c r="E38" s="519"/>
      <c r="F38" s="520"/>
      <c r="G38" s="407"/>
      <c r="H38" s="408"/>
      <c r="I38" s="408"/>
      <c r="J38" s="408"/>
      <c r="K38" s="408"/>
      <c r="L38" s="408"/>
      <c r="M38" s="408"/>
      <c r="N38" s="408"/>
      <c r="O38" s="408"/>
      <c r="P38" s="408"/>
      <c r="Q38" s="408"/>
      <c r="R38" s="408"/>
      <c r="S38" s="408"/>
      <c r="T38" s="409"/>
      <c r="U38" s="373"/>
      <c r="V38" s="374"/>
      <c r="W38" s="373"/>
      <c r="X38" s="374"/>
      <c r="Y38" s="373"/>
      <c r="Z38" s="374"/>
      <c r="AA38" s="438"/>
      <c r="AB38" s="439"/>
      <c r="AC38" s="373"/>
      <c r="AD38" s="374"/>
      <c r="AE38" s="373"/>
      <c r="AF38" s="374"/>
      <c r="AG38" s="379"/>
      <c r="AH38" s="380"/>
      <c r="AI38" s="287"/>
      <c r="AJ38" s="300"/>
      <c r="AK38" s="416" t="s">
        <v>89</v>
      </c>
      <c r="AL38" s="417"/>
      <c r="AM38" s="416" t="s">
        <v>90</v>
      </c>
      <c r="AN38" s="417"/>
      <c r="AO38" s="416" t="s">
        <v>91</v>
      </c>
      <c r="AP38" s="417"/>
      <c r="AQ38" s="416" t="s">
        <v>92</v>
      </c>
      <c r="AR38" s="417"/>
      <c r="AS38" s="287"/>
      <c r="AT38" s="288"/>
      <c r="AU38" s="291" t="s">
        <v>96</v>
      </c>
      <c r="AV38" s="292"/>
      <c r="AW38" s="292"/>
      <c r="AX38" s="293"/>
      <c r="AY38" s="291" t="s">
        <v>97</v>
      </c>
      <c r="AZ38" s="292"/>
      <c r="BA38" s="292"/>
      <c r="BB38" s="293"/>
      <c r="BC38" s="291" t="s">
        <v>98</v>
      </c>
      <c r="BD38" s="292"/>
      <c r="BE38" s="292"/>
      <c r="BF38" s="293"/>
      <c r="BG38" s="291" t="s">
        <v>99</v>
      </c>
      <c r="BH38" s="292"/>
      <c r="BI38" s="292"/>
      <c r="BJ38" s="293"/>
      <c r="BK38" s="186"/>
      <c r="BL38" s="186"/>
      <c r="BM38" s="186"/>
      <c r="BN38" s="184"/>
    </row>
    <row r="39" spans="1:83" s="230" customFormat="1" ht="24" customHeight="1" thickBot="1" x14ac:dyDescent="0.3">
      <c r="A39" s="184"/>
      <c r="B39" s="184"/>
      <c r="C39" s="184"/>
      <c r="D39" s="518"/>
      <c r="E39" s="519"/>
      <c r="F39" s="520"/>
      <c r="G39" s="407"/>
      <c r="H39" s="408"/>
      <c r="I39" s="408"/>
      <c r="J39" s="408"/>
      <c r="K39" s="408"/>
      <c r="L39" s="408"/>
      <c r="M39" s="408"/>
      <c r="N39" s="408"/>
      <c r="O39" s="408"/>
      <c r="P39" s="408"/>
      <c r="Q39" s="408"/>
      <c r="R39" s="408"/>
      <c r="S39" s="408"/>
      <c r="T39" s="409"/>
      <c r="U39" s="373"/>
      <c r="V39" s="374"/>
      <c r="W39" s="373"/>
      <c r="X39" s="374"/>
      <c r="Y39" s="373"/>
      <c r="Z39" s="374"/>
      <c r="AA39" s="438"/>
      <c r="AB39" s="439"/>
      <c r="AC39" s="373"/>
      <c r="AD39" s="374"/>
      <c r="AE39" s="373"/>
      <c r="AF39" s="374"/>
      <c r="AG39" s="379"/>
      <c r="AH39" s="380"/>
      <c r="AI39" s="287"/>
      <c r="AJ39" s="300"/>
      <c r="AK39" s="418"/>
      <c r="AL39" s="419"/>
      <c r="AM39" s="418"/>
      <c r="AN39" s="419"/>
      <c r="AO39" s="418"/>
      <c r="AP39" s="419"/>
      <c r="AQ39" s="418"/>
      <c r="AR39" s="419"/>
      <c r="AS39" s="287"/>
      <c r="AT39" s="288"/>
      <c r="AU39" s="291" t="s">
        <v>94</v>
      </c>
      <c r="AV39" s="292"/>
      <c r="AW39" s="292"/>
      <c r="AX39" s="292"/>
      <c r="AY39" s="292"/>
      <c r="AZ39" s="292"/>
      <c r="BA39" s="292"/>
      <c r="BB39" s="292"/>
      <c r="BC39" s="292"/>
      <c r="BD39" s="292"/>
      <c r="BE39" s="292"/>
      <c r="BF39" s="292"/>
      <c r="BG39" s="292"/>
      <c r="BH39" s="292"/>
      <c r="BI39" s="292"/>
      <c r="BJ39" s="293"/>
      <c r="BK39" s="186"/>
      <c r="BL39" s="186"/>
      <c r="BM39" s="186"/>
      <c r="BN39" s="184"/>
    </row>
    <row r="40" spans="1:83" s="230" customFormat="1" ht="24" customHeight="1" thickBot="1" x14ac:dyDescent="0.3">
      <c r="A40" s="184"/>
      <c r="B40" s="184"/>
      <c r="C40" s="184"/>
      <c r="D40" s="518"/>
      <c r="E40" s="519"/>
      <c r="F40" s="520"/>
      <c r="G40" s="407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9"/>
      <c r="U40" s="373"/>
      <c r="V40" s="374"/>
      <c r="W40" s="373"/>
      <c r="X40" s="374"/>
      <c r="Y40" s="373"/>
      <c r="Z40" s="374"/>
      <c r="AA40" s="438"/>
      <c r="AB40" s="439"/>
      <c r="AC40" s="373"/>
      <c r="AD40" s="374"/>
      <c r="AE40" s="373"/>
      <c r="AF40" s="374"/>
      <c r="AG40" s="379"/>
      <c r="AH40" s="380"/>
      <c r="AI40" s="287"/>
      <c r="AJ40" s="300"/>
      <c r="AK40" s="418"/>
      <c r="AL40" s="419"/>
      <c r="AM40" s="418"/>
      <c r="AN40" s="419"/>
      <c r="AO40" s="418"/>
      <c r="AP40" s="419"/>
      <c r="AQ40" s="418"/>
      <c r="AR40" s="419"/>
      <c r="AS40" s="287"/>
      <c r="AT40" s="288"/>
      <c r="AU40" s="506">
        <v>1</v>
      </c>
      <c r="AV40" s="507"/>
      <c r="AW40" s="498">
        <v>2</v>
      </c>
      <c r="AX40" s="499"/>
      <c r="AY40" s="506">
        <v>3</v>
      </c>
      <c r="AZ40" s="507"/>
      <c r="BA40" s="498">
        <v>4</v>
      </c>
      <c r="BB40" s="499"/>
      <c r="BC40" s="506">
        <v>5</v>
      </c>
      <c r="BD40" s="507"/>
      <c r="BE40" s="498">
        <v>6</v>
      </c>
      <c r="BF40" s="499"/>
      <c r="BG40" s="506">
        <v>7</v>
      </c>
      <c r="BH40" s="499"/>
      <c r="BI40" s="506">
        <v>8</v>
      </c>
      <c r="BJ40" s="499"/>
      <c r="BM40" s="186"/>
      <c r="BN40" s="184"/>
    </row>
    <row r="41" spans="1:83" s="230" customFormat="1" ht="24" customHeight="1" thickBot="1" x14ac:dyDescent="0.3">
      <c r="A41" s="184"/>
      <c r="B41" s="184"/>
      <c r="C41" s="184"/>
      <c r="D41" s="518"/>
      <c r="E41" s="519"/>
      <c r="F41" s="520"/>
      <c r="G41" s="407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9"/>
      <c r="U41" s="373"/>
      <c r="V41" s="374"/>
      <c r="W41" s="373"/>
      <c r="X41" s="374"/>
      <c r="Y41" s="373"/>
      <c r="Z41" s="374"/>
      <c r="AA41" s="438"/>
      <c r="AB41" s="439"/>
      <c r="AC41" s="373"/>
      <c r="AD41" s="374"/>
      <c r="AE41" s="373"/>
      <c r="AF41" s="374"/>
      <c r="AG41" s="379"/>
      <c r="AH41" s="380"/>
      <c r="AI41" s="287"/>
      <c r="AJ41" s="300"/>
      <c r="AK41" s="418"/>
      <c r="AL41" s="419"/>
      <c r="AM41" s="418"/>
      <c r="AN41" s="419"/>
      <c r="AO41" s="418"/>
      <c r="AP41" s="419"/>
      <c r="AQ41" s="418"/>
      <c r="AR41" s="419"/>
      <c r="AS41" s="287"/>
      <c r="AT41" s="288"/>
      <c r="AU41" s="291" t="s">
        <v>93</v>
      </c>
      <c r="AV41" s="292"/>
      <c r="AW41" s="292"/>
      <c r="AX41" s="292"/>
      <c r="AY41" s="292"/>
      <c r="AZ41" s="292"/>
      <c r="BA41" s="292"/>
      <c r="BB41" s="292"/>
      <c r="BC41" s="292"/>
      <c r="BD41" s="292"/>
      <c r="BE41" s="292"/>
      <c r="BF41" s="292"/>
      <c r="BG41" s="292"/>
      <c r="BH41" s="292"/>
      <c r="BI41" s="292"/>
      <c r="BJ41" s="293"/>
      <c r="BM41" s="186"/>
      <c r="BN41" s="184"/>
    </row>
    <row r="42" spans="1:83" s="230" customFormat="1" ht="32.25" customHeight="1" thickBot="1" x14ac:dyDescent="0.3">
      <c r="A42" s="184"/>
      <c r="B42" s="184"/>
      <c r="C42" s="184"/>
      <c r="D42" s="521"/>
      <c r="E42" s="522"/>
      <c r="F42" s="523"/>
      <c r="G42" s="410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411"/>
      <c r="T42" s="412"/>
      <c r="U42" s="375"/>
      <c r="V42" s="376"/>
      <c r="W42" s="375"/>
      <c r="X42" s="376"/>
      <c r="Y42" s="375"/>
      <c r="Z42" s="376"/>
      <c r="AA42" s="440"/>
      <c r="AB42" s="441"/>
      <c r="AC42" s="375"/>
      <c r="AD42" s="376"/>
      <c r="AE42" s="375"/>
      <c r="AF42" s="376"/>
      <c r="AG42" s="381"/>
      <c r="AH42" s="382"/>
      <c r="AI42" s="289"/>
      <c r="AJ42" s="301"/>
      <c r="AK42" s="420"/>
      <c r="AL42" s="421"/>
      <c r="AM42" s="420"/>
      <c r="AN42" s="421"/>
      <c r="AO42" s="420"/>
      <c r="AP42" s="421"/>
      <c r="AQ42" s="420"/>
      <c r="AR42" s="421"/>
      <c r="AS42" s="289"/>
      <c r="AT42" s="290"/>
      <c r="AU42" s="291">
        <v>18</v>
      </c>
      <c r="AV42" s="508"/>
      <c r="AW42" s="495">
        <v>18</v>
      </c>
      <c r="AX42" s="293"/>
      <c r="AY42" s="291">
        <v>18</v>
      </c>
      <c r="AZ42" s="508"/>
      <c r="BA42" s="495">
        <v>18</v>
      </c>
      <c r="BB42" s="293"/>
      <c r="BC42" s="291">
        <v>18</v>
      </c>
      <c r="BD42" s="508"/>
      <c r="BE42" s="495">
        <v>18</v>
      </c>
      <c r="BF42" s="293"/>
      <c r="BG42" s="291">
        <v>18</v>
      </c>
      <c r="BH42" s="508"/>
      <c r="BI42" s="495">
        <v>9</v>
      </c>
      <c r="BJ42" s="293"/>
      <c r="BM42" s="186"/>
      <c r="BN42" s="184"/>
    </row>
    <row r="43" spans="1:83" s="232" customFormat="1" ht="15.75" customHeight="1" thickBot="1" x14ac:dyDescent="0.3">
      <c r="D43" s="390">
        <v>1</v>
      </c>
      <c r="E43" s="497"/>
      <c r="F43" s="391"/>
      <c r="G43" s="509">
        <v>2</v>
      </c>
      <c r="H43" s="510"/>
      <c r="I43" s="510"/>
      <c r="J43" s="510"/>
      <c r="K43" s="510"/>
      <c r="L43" s="510"/>
      <c r="M43" s="510"/>
      <c r="N43" s="510"/>
      <c r="O43" s="510"/>
      <c r="P43" s="510"/>
      <c r="Q43" s="510"/>
      <c r="R43" s="510"/>
      <c r="S43" s="510"/>
      <c r="T43" s="511"/>
      <c r="U43" s="390">
        <v>3</v>
      </c>
      <c r="V43" s="391"/>
      <c r="W43" s="390">
        <v>4</v>
      </c>
      <c r="X43" s="391"/>
      <c r="Y43" s="390">
        <v>5</v>
      </c>
      <c r="Z43" s="391"/>
      <c r="AA43" s="390">
        <v>6</v>
      </c>
      <c r="AB43" s="391"/>
      <c r="AC43" s="390">
        <v>7</v>
      </c>
      <c r="AD43" s="391"/>
      <c r="AE43" s="390">
        <v>8</v>
      </c>
      <c r="AF43" s="391"/>
      <c r="AG43" s="390">
        <v>9</v>
      </c>
      <c r="AH43" s="391"/>
      <c r="AI43" s="390">
        <v>10</v>
      </c>
      <c r="AJ43" s="391"/>
      <c r="AK43" s="390">
        <v>11</v>
      </c>
      <c r="AL43" s="391"/>
      <c r="AM43" s="390">
        <v>12</v>
      </c>
      <c r="AN43" s="391"/>
      <c r="AO43" s="390">
        <v>13</v>
      </c>
      <c r="AP43" s="391"/>
      <c r="AQ43" s="390">
        <v>14</v>
      </c>
      <c r="AR43" s="391"/>
      <c r="AS43" s="390">
        <v>15</v>
      </c>
      <c r="AT43" s="497"/>
      <c r="AU43" s="433">
        <v>11</v>
      </c>
      <c r="AV43" s="434"/>
      <c r="AW43" s="433">
        <v>12</v>
      </c>
      <c r="AX43" s="434"/>
      <c r="AY43" s="433">
        <v>13</v>
      </c>
      <c r="AZ43" s="434"/>
      <c r="BA43" s="433">
        <v>14</v>
      </c>
      <c r="BB43" s="434"/>
      <c r="BC43" s="433">
        <v>15</v>
      </c>
      <c r="BD43" s="434"/>
      <c r="BE43" s="433">
        <v>16</v>
      </c>
      <c r="BF43" s="434"/>
      <c r="BG43" s="433">
        <v>17</v>
      </c>
      <c r="BH43" s="434"/>
      <c r="BI43" s="433">
        <v>18</v>
      </c>
      <c r="BJ43" s="434"/>
    </row>
    <row r="44" spans="1:83" s="233" customFormat="1" ht="25.5" customHeight="1" thickBot="1" x14ac:dyDescent="0.45">
      <c r="D44" s="512" t="s">
        <v>100</v>
      </c>
      <c r="E44" s="513"/>
      <c r="F44" s="513"/>
      <c r="G44" s="513"/>
      <c r="H44" s="513"/>
      <c r="I44" s="513"/>
      <c r="J44" s="513"/>
      <c r="K44" s="513"/>
      <c r="L44" s="513"/>
      <c r="M44" s="513"/>
      <c r="N44" s="513"/>
      <c r="O44" s="513"/>
      <c r="P44" s="513"/>
      <c r="Q44" s="513"/>
      <c r="R44" s="513"/>
      <c r="S44" s="513"/>
      <c r="T44" s="513"/>
      <c r="U44" s="513"/>
      <c r="V44" s="513"/>
      <c r="W44" s="513"/>
      <c r="X44" s="513"/>
      <c r="Y44" s="513"/>
      <c r="Z44" s="513"/>
      <c r="AA44" s="513"/>
      <c r="AB44" s="513"/>
      <c r="AC44" s="513"/>
      <c r="AD44" s="513"/>
      <c r="AE44" s="513"/>
      <c r="AF44" s="513"/>
      <c r="AG44" s="513"/>
      <c r="AH44" s="513"/>
      <c r="AI44" s="513"/>
      <c r="AJ44" s="513"/>
      <c r="AK44" s="513"/>
      <c r="AL44" s="513"/>
      <c r="AM44" s="513"/>
      <c r="AN44" s="513"/>
      <c r="AO44" s="513"/>
      <c r="AP44" s="513"/>
      <c r="AQ44" s="513"/>
      <c r="AR44" s="513"/>
      <c r="AS44" s="513"/>
      <c r="AT44" s="513"/>
      <c r="AU44" s="513"/>
      <c r="AV44" s="513"/>
      <c r="AW44" s="513"/>
      <c r="AX44" s="513"/>
      <c r="AY44" s="513"/>
      <c r="AZ44" s="513"/>
      <c r="BA44" s="513"/>
      <c r="BB44" s="513"/>
      <c r="BC44" s="513"/>
      <c r="BD44" s="513"/>
      <c r="BE44" s="513"/>
      <c r="BF44" s="513"/>
      <c r="BG44" s="513"/>
      <c r="BH44" s="513"/>
      <c r="BI44" s="513"/>
      <c r="BJ44" s="514"/>
      <c r="BL44" s="234"/>
      <c r="BM44" s="234"/>
      <c r="BN44" s="234"/>
    </row>
    <row r="45" spans="1:83" s="27" customFormat="1" ht="25.5" customHeight="1" thickBot="1" x14ac:dyDescent="0.3">
      <c r="B45" s="28"/>
      <c r="D45" s="325" t="s">
        <v>101</v>
      </c>
      <c r="E45" s="326"/>
      <c r="F45" s="326"/>
      <c r="G45" s="326"/>
      <c r="H45" s="326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67"/>
      <c r="V45" s="367"/>
      <c r="W45" s="326"/>
      <c r="X45" s="326"/>
      <c r="Y45" s="326"/>
      <c r="Z45" s="326"/>
      <c r="AA45" s="326"/>
      <c r="AB45" s="326"/>
      <c r="AC45" s="326"/>
      <c r="AD45" s="326"/>
      <c r="AE45" s="326"/>
      <c r="AF45" s="326"/>
      <c r="AG45" s="326"/>
      <c r="AH45" s="326"/>
      <c r="AI45" s="326"/>
      <c r="AJ45" s="326"/>
      <c r="AK45" s="326"/>
      <c r="AL45" s="326"/>
      <c r="AM45" s="326"/>
      <c r="AN45" s="326"/>
      <c r="AO45" s="326"/>
      <c r="AP45" s="326"/>
      <c r="AQ45" s="326"/>
      <c r="AR45" s="326"/>
      <c r="AS45" s="326"/>
      <c r="AT45" s="326"/>
      <c r="AU45" s="326"/>
      <c r="AV45" s="326"/>
      <c r="AW45" s="326"/>
      <c r="AX45" s="326"/>
      <c r="AY45" s="326"/>
      <c r="AZ45" s="326"/>
      <c r="BA45" s="326"/>
      <c r="BB45" s="326"/>
      <c r="BC45" s="326"/>
      <c r="BD45" s="326"/>
      <c r="BE45" s="326"/>
      <c r="BF45" s="326"/>
      <c r="BG45" s="326"/>
      <c r="BH45" s="326"/>
      <c r="BI45" s="326"/>
      <c r="BJ45" s="327"/>
      <c r="BL45" s="29"/>
      <c r="BM45" s="36"/>
      <c r="BN45" s="36"/>
    </row>
    <row r="46" spans="1:83" s="176" customFormat="1" ht="48.75" customHeight="1" x14ac:dyDescent="0.3">
      <c r="C46" s="43"/>
      <c r="D46" s="525" t="s">
        <v>102</v>
      </c>
      <c r="E46" s="526"/>
      <c r="F46" s="527"/>
      <c r="G46" s="358" t="s">
        <v>103</v>
      </c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258"/>
      <c r="V46" s="442"/>
      <c r="W46" s="258">
        <v>1</v>
      </c>
      <c r="X46" s="259"/>
      <c r="Y46" s="258">
        <v>1</v>
      </c>
      <c r="Z46" s="442"/>
      <c r="AA46" s="258"/>
      <c r="AB46" s="259"/>
      <c r="AC46" s="258"/>
      <c r="AD46" s="442"/>
      <c r="AE46" s="258"/>
      <c r="AF46" s="259"/>
      <c r="AG46" s="258">
        <v>2</v>
      </c>
      <c r="AH46" s="524"/>
      <c r="AI46" s="258">
        <f>AG46*30</f>
        <v>60</v>
      </c>
      <c r="AJ46" s="259"/>
      <c r="AK46" s="296">
        <f>AM46+AO46+AQ46</f>
        <v>36</v>
      </c>
      <c r="AL46" s="297"/>
      <c r="AM46" s="258">
        <v>18</v>
      </c>
      <c r="AN46" s="442"/>
      <c r="AO46" s="258">
        <v>18</v>
      </c>
      <c r="AP46" s="259"/>
      <c r="AQ46" s="258"/>
      <c r="AR46" s="259"/>
      <c r="AS46" s="258">
        <f>AI46-AK46</f>
        <v>24</v>
      </c>
      <c r="AT46" s="259"/>
      <c r="AU46" s="258">
        <v>2</v>
      </c>
      <c r="AV46" s="524"/>
      <c r="AW46" s="524"/>
      <c r="AX46" s="259"/>
      <c r="AY46" s="258"/>
      <c r="AZ46" s="524"/>
      <c r="BA46" s="524"/>
      <c r="BB46" s="259"/>
      <c r="BC46" s="258"/>
      <c r="BD46" s="524"/>
      <c r="BE46" s="524"/>
      <c r="BF46" s="259"/>
      <c r="BG46" s="258"/>
      <c r="BH46" s="524"/>
      <c r="BI46" s="524"/>
      <c r="BJ46" s="259"/>
      <c r="BL46" s="44"/>
      <c r="BM46" s="45"/>
      <c r="BN46" s="45"/>
      <c r="BP46" s="528"/>
      <c r="BQ46" s="528"/>
      <c r="BR46" s="528"/>
      <c r="BS46" s="528"/>
      <c r="BT46" s="528"/>
      <c r="BU46" s="528"/>
      <c r="BV46" s="528"/>
      <c r="BW46" s="528"/>
      <c r="BX46" s="528"/>
      <c r="BY46" s="528"/>
      <c r="BZ46" s="528"/>
      <c r="CA46" s="528"/>
      <c r="CB46" s="528"/>
      <c r="CC46" s="528"/>
      <c r="CD46" s="528"/>
      <c r="CE46" s="528"/>
    </row>
    <row r="47" spans="1:83" s="176" customFormat="1" ht="23.25" customHeight="1" x14ac:dyDescent="0.3">
      <c r="C47" s="46"/>
      <c r="D47" s="280" t="s">
        <v>124</v>
      </c>
      <c r="E47" s="281"/>
      <c r="F47" s="282"/>
      <c r="G47" s="270" t="s">
        <v>104</v>
      </c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65"/>
      <c r="V47" s="273"/>
      <c r="W47" s="265">
        <v>1</v>
      </c>
      <c r="X47" s="264"/>
      <c r="Y47" s="265">
        <v>1</v>
      </c>
      <c r="Z47" s="273"/>
      <c r="AA47" s="265"/>
      <c r="AB47" s="264"/>
      <c r="AC47" s="265"/>
      <c r="AD47" s="273"/>
      <c r="AE47" s="265"/>
      <c r="AF47" s="264"/>
      <c r="AG47" s="265">
        <v>2</v>
      </c>
      <c r="AH47" s="263"/>
      <c r="AI47" s="265">
        <f t="shared" ref="AI47:AI51" si="1">AG47*30</f>
        <v>60</v>
      </c>
      <c r="AJ47" s="264"/>
      <c r="AK47" s="268">
        <f t="shared" ref="AK47:AK63" si="2">AM47+AO47+AQ47</f>
        <v>36</v>
      </c>
      <c r="AL47" s="269"/>
      <c r="AM47" s="265">
        <v>18</v>
      </c>
      <c r="AN47" s="273"/>
      <c r="AO47" s="265">
        <v>18</v>
      </c>
      <c r="AP47" s="264"/>
      <c r="AQ47" s="265"/>
      <c r="AR47" s="264"/>
      <c r="AS47" s="265">
        <f t="shared" ref="AS47:AS63" si="3">AI47-AK47</f>
        <v>24</v>
      </c>
      <c r="AT47" s="264"/>
      <c r="AU47" s="265">
        <v>2</v>
      </c>
      <c r="AV47" s="263"/>
      <c r="AW47" s="263"/>
      <c r="AX47" s="264"/>
      <c r="AY47" s="265"/>
      <c r="AZ47" s="263"/>
      <c r="BA47" s="263"/>
      <c r="BB47" s="264"/>
      <c r="BC47" s="265"/>
      <c r="BD47" s="263"/>
      <c r="BE47" s="263"/>
      <c r="BF47" s="264"/>
      <c r="BG47" s="265"/>
      <c r="BH47" s="263"/>
      <c r="BI47" s="263"/>
      <c r="BJ47" s="264"/>
      <c r="BL47" s="177"/>
      <c r="BM47" s="177"/>
      <c r="BN47" s="177"/>
      <c r="BP47" s="528"/>
      <c r="BQ47" s="528"/>
      <c r="BR47" s="528"/>
      <c r="BS47" s="528"/>
      <c r="BT47" s="528"/>
      <c r="BU47" s="528"/>
      <c r="BV47" s="528"/>
      <c r="BW47" s="528"/>
      <c r="BX47" s="528"/>
      <c r="BY47" s="528"/>
      <c r="BZ47" s="528"/>
      <c r="CA47" s="528"/>
      <c r="CB47" s="528"/>
      <c r="CC47" s="528"/>
      <c r="CD47" s="528"/>
      <c r="CE47" s="528"/>
    </row>
    <row r="48" spans="1:83" s="176" customFormat="1" ht="25.5" customHeight="1" x14ac:dyDescent="0.3">
      <c r="C48" s="31"/>
      <c r="D48" s="280" t="s">
        <v>125</v>
      </c>
      <c r="E48" s="281"/>
      <c r="F48" s="282"/>
      <c r="G48" s="270" t="s">
        <v>105</v>
      </c>
      <c r="H48" s="271"/>
      <c r="I48" s="271"/>
      <c r="J48" s="271"/>
      <c r="K48" s="271"/>
      <c r="L48" s="271"/>
      <c r="M48" s="271"/>
      <c r="N48" s="271"/>
      <c r="O48" s="271"/>
      <c r="P48" s="271"/>
      <c r="Q48" s="271"/>
      <c r="R48" s="271"/>
      <c r="S48" s="271"/>
      <c r="T48" s="271"/>
      <c r="U48" s="265"/>
      <c r="V48" s="273"/>
      <c r="W48" s="268">
        <v>2</v>
      </c>
      <c r="X48" s="269"/>
      <c r="Y48" s="265">
        <v>1.2</v>
      </c>
      <c r="Z48" s="273"/>
      <c r="AA48" s="268"/>
      <c r="AB48" s="269"/>
      <c r="AC48" s="265"/>
      <c r="AD48" s="273"/>
      <c r="AE48" s="265"/>
      <c r="AF48" s="264"/>
      <c r="AG48" s="265">
        <v>3</v>
      </c>
      <c r="AH48" s="263"/>
      <c r="AI48" s="265">
        <f t="shared" si="1"/>
        <v>90</v>
      </c>
      <c r="AJ48" s="264"/>
      <c r="AK48" s="268">
        <f t="shared" si="2"/>
        <v>72</v>
      </c>
      <c r="AL48" s="269"/>
      <c r="AM48" s="265">
        <v>18</v>
      </c>
      <c r="AN48" s="273"/>
      <c r="AO48" s="265">
        <v>54</v>
      </c>
      <c r="AP48" s="264"/>
      <c r="AQ48" s="265"/>
      <c r="AR48" s="264"/>
      <c r="AS48" s="265">
        <f t="shared" si="3"/>
        <v>18</v>
      </c>
      <c r="AT48" s="264"/>
      <c r="AU48" s="265">
        <v>2</v>
      </c>
      <c r="AV48" s="263"/>
      <c r="AW48" s="263">
        <v>2</v>
      </c>
      <c r="AX48" s="264"/>
      <c r="AY48" s="265"/>
      <c r="AZ48" s="263"/>
      <c r="BA48" s="263"/>
      <c r="BB48" s="264"/>
      <c r="BC48" s="265"/>
      <c r="BD48" s="263"/>
      <c r="BE48" s="263"/>
      <c r="BF48" s="264"/>
      <c r="BG48" s="265"/>
      <c r="BH48" s="263"/>
      <c r="BI48" s="263"/>
      <c r="BJ48" s="264"/>
      <c r="BL48" s="177"/>
      <c r="BM48" s="177"/>
      <c r="BN48" s="177"/>
    </row>
    <row r="49" spans="4:66" s="176" customFormat="1" ht="24" customHeight="1" x14ac:dyDescent="0.3">
      <c r="D49" s="280" t="s">
        <v>126</v>
      </c>
      <c r="E49" s="281"/>
      <c r="F49" s="282"/>
      <c r="G49" s="279" t="s">
        <v>106</v>
      </c>
      <c r="H49" s="279"/>
      <c r="I49" s="279"/>
      <c r="J49" s="279"/>
      <c r="K49" s="279"/>
      <c r="L49" s="279"/>
      <c r="M49" s="279"/>
      <c r="N49" s="279"/>
      <c r="O49" s="279"/>
      <c r="P49" s="279"/>
      <c r="Q49" s="279"/>
      <c r="R49" s="279"/>
      <c r="S49" s="279"/>
      <c r="T49" s="279"/>
      <c r="U49" s="265"/>
      <c r="V49" s="273"/>
      <c r="W49" s="268">
        <v>2</v>
      </c>
      <c r="X49" s="269"/>
      <c r="Y49" s="265">
        <v>1</v>
      </c>
      <c r="Z49" s="273"/>
      <c r="AA49" s="268"/>
      <c r="AB49" s="269"/>
      <c r="AC49" s="268"/>
      <c r="AD49" s="306"/>
      <c r="AE49" s="265"/>
      <c r="AF49" s="264"/>
      <c r="AG49" s="265">
        <v>3</v>
      </c>
      <c r="AH49" s="273"/>
      <c r="AI49" s="265">
        <f t="shared" si="1"/>
        <v>90</v>
      </c>
      <c r="AJ49" s="264"/>
      <c r="AK49" s="268">
        <f t="shared" si="2"/>
        <v>72</v>
      </c>
      <c r="AL49" s="269"/>
      <c r="AM49" s="265"/>
      <c r="AN49" s="273"/>
      <c r="AO49" s="265">
        <v>72</v>
      </c>
      <c r="AP49" s="264"/>
      <c r="AQ49" s="265"/>
      <c r="AR49" s="264"/>
      <c r="AS49" s="265">
        <f t="shared" si="3"/>
        <v>18</v>
      </c>
      <c r="AT49" s="264"/>
      <c r="AU49" s="265">
        <v>2</v>
      </c>
      <c r="AV49" s="263"/>
      <c r="AW49" s="263">
        <v>2</v>
      </c>
      <c r="AX49" s="264"/>
      <c r="AY49" s="265"/>
      <c r="AZ49" s="263"/>
      <c r="BA49" s="263"/>
      <c r="BB49" s="264"/>
      <c r="BC49" s="265"/>
      <c r="BD49" s="263"/>
      <c r="BE49" s="263"/>
      <c r="BF49" s="264"/>
      <c r="BG49" s="265"/>
      <c r="BH49" s="263"/>
      <c r="BI49" s="263"/>
      <c r="BJ49" s="264"/>
      <c r="BL49" s="177"/>
      <c r="BM49" s="177"/>
      <c r="BN49" s="177"/>
    </row>
    <row r="50" spans="4:66" s="176" customFormat="1" ht="24" customHeight="1" x14ac:dyDescent="0.3">
      <c r="D50" s="280" t="s">
        <v>127</v>
      </c>
      <c r="E50" s="281"/>
      <c r="F50" s="282"/>
      <c r="G50" s="279" t="s">
        <v>107</v>
      </c>
      <c r="H50" s="279"/>
      <c r="I50" s="279"/>
      <c r="J50" s="279"/>
      <c r="K50" s="279"/>
      <c r="L50" s="279"/>
      <c r="M50" s="279"/>
      <c r="N50" s="279"/>
      <c r="O50" s="279"/>
      <c r="P50" s="279"/>
      <c r="Q50" s="279"/>
      <c r="R50" s="279"/>
      <c r="S50" s="279"/>
      <c r="T50" s="279"/>
      <c r="U50" s="265"/>
      <c r="V50" s="273"/>
      <c r="W50" s="268">
        <v>4</v>
      </c>
      <c r="X50" s="269"/>
      <c r="Y50" s="265">
        <v>3</v>
      </c>
      <c r="Z50" s="273"/>
      <c r="AA50" s="268"/>
      <c r="AB50" s="269"/>
      <c r="AC50" s="268"/>
      <c r="AD50" s="306"/>
      <c r="AE50" s="265"/>
      <c r="AF50" s="264"/>
      <c r="AG50" s="265">
        <v>3</v>
      </c>
      <c r="AH50" s="273"/>
      <c r="AI50" s="265">
        <f t="shared" ref="AI50" si="4">AG50*30</f>
        <v>90</v>
      </c>
      <c r="AJ50" s="264"/>
      <c r="AK50" s="268">
        <f t="shared" ref="AK50" si="5">AM50+AO50+AQ50</f>
        <v>72</v>
      </c>
      <c r="AL50" s="269"/>
      <c r="AM50" s="265"/>
      <c r="AN50" s="273"/>
      <c r="AO50" s="265">
        <v>72</v>
      </c>
      <c r="AP50" s="264"/>
      <c r="AQ50" s="265"/>
      <c r="AR50" s="264"/>
      <c r="AS50" s="265">
        <f t="shared" ref="AS50" si="6">AI50-AK50</f>
        <v>18</v>
      </c>
      <c r="AT50" s="264"/>
      <c r="AU50" s="265"/>
      <c r="AV50" s="263"/>
      <c r="AW50" s="263"/>
      <c r="AX50" s="264"/>
      <c r="AY50" s="265">
        <v>2</v>
      </c>
      <c r="AZ50" s="263"/>
      <c r="BA50" s="263">
        <v>2</v>
      </c>
      <c r="BB50" s="264"/>
      <c r="BC50" s="265"/>
      <c r="BD50" s="263"/>
      <c r="BE50" s="263"/>
      <c r="BF50" s="264"/>
      <c r="BG50" s="265"/>
      <c r="BH50" s="263"/>
      <c r="BI50" s="263"/>
      <c r="BJ50" s="264"/>
      <c r="BL50" s="177"/>
      <c r="BM50" s="177"/>
      <c r="BN50" s="177"/>
    </row>
    <row r="51" spans="4:66" s="176" customFormat="1" ht="26.25" customHeight="1" x14ac:dyDescent="0.3">
      <c r="D51" s="280" t="s">
        <v>128</v>
      </c>
      <c r="E51" s="281"/>
      <c r="F51" s="282"/>
      <c r="G51" s="279" t="s">
        <v>110</v>
      </c>
      <c r="H51" s="279"/>
      <c r="I51" s="279"/>
      <c r="J51" s="279"/>
      <c r="K51" s="279"/>
      <c r="L51" s="279"/>
      <c r="M51" s="279"/>
      <c r="N51" s="279"/>
      <c r="O51" s="279"/>
      <c r="P51" s="279"/>
      <c r="Q51" s="279"/>
      <c r="R51" s="279"/>
      <c r="S51" s="279"/>
      <c r="T51" s="279"/>
      <c r="U51" s="266"/>
      <c r="V51" s="273"/>
      <c r="W51" s="268">
        <v>4</v>
      </c>
      <c r="X51" s="269"/>
      <c r="Y51" s="266">
        <v>4</v>
      </c>
      <c r="Z51" s="273"/>
      <c r="AA51" s="268"/>
      <c r="AB51" s="269"/>
      <c r="AC51" s="265"/>
      <c r="AD51" s="273"/>
      <c r="AE51" s="265"/>
      <c r="AF51" s="264"/>
      <c r="AG51" s="303">
        <v>2</v>
      </c>
      <c r="AH51" s="304"/>
      <c r="AI51" s="265">
        <f t="shared" si="1"/>
        <v>60</v>
      </c>
      <c r="AJ51" s="264"/>
      <c r="AK51" s="268">
        <f t="shared" si="2"/>
        <v>36</v>
      </c>
      <c r="AL51" s="269"/>
      <c r="AM51" s="303">
        <v>18</v>
      </c>
      <c r="AN51" s="305"/>
      <c r="AO51" s="303">
        <v>18</v>
      </c>
      <c r="AP51" s="304"/>
      <c r="AQ51" s="303"/>
      <c r="AR51" s="304"/>
      <c r="AS51" s="265">
        <f t="shared" si="3"/>
        <v>24</v>
      </c>
      <c r="AT51" s="264"/>
      <c r="AU51" s="265"/>
      <c r="AV51" s="263"/>
      <c r="AW51" s="263"/>
      <c r="AX51" s="264"/>
      <c r="AY51" s="265"/>
      <c r="AZ51" s="263"/>
      <c r="BA51" s="263">
        <v>2</v>
      </c>
      <c r="BB51" s="264"/>
      <c r="BC51" s="265"/>
      <c r="BD51" s="263"/>
      <c r="BE51" s="263"/>
      <c r="BF51" s="264"/>
      <c r="BG51" s="265"/>
      <c r="BH51" s="263"/>
      <c r="BI51" s="263"/>
      <c r="BJ51" s="264"/>
      <c r="BL51" s="47"/>
      <c r="BM51" s="177"/>
      <c r="BN51" s="177"/>
    </row>
    <row r="52" spans="4:66" s="176" customFormat="1" ht="26.25" customHeight="1" x14ac:dyDescent="0.3">
      <c r="D52" s="280" t="s">
        <v>129</v>
      </c>
      <c r="E52" s="281"/>
      <c r="F52" s="282"/>
      <c r="G52" s="279" t="s">
        <v>111</v>
      </c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66"/>
      <c r="V52" s="273"/>
      <c r="W52" s="268">
        <v>5</v>
      </c>
      <c r="X52" s="269"/>
      <c r="Y52" s="266">
        <v>5</v>
      </c>
      <c r="Z52" s="273"/>
      <c r="AA52" s="268"/>
      <c r="AB52" s="269"/>
      <c r="AC52" s="265"/>
      <c r="AD52" s="273"/>
      <c r="AE52" s="265"/>
      <c r="AF52" s="264"/>
      <c r="AG52" s="303">
        <v>2</v>
      </c>
      <c r="AH52" s="304"/>
      <c r="AI52" s="265">
        <f t="shared" ref="AI52:AI54" si="7">AG52*30</f>
        <v>60</v>
      </c>
      <c r="AJ52" s="264"/>
      <c r="AK52" s="268">
        <f t="shared" ref="AK52:AK54" si="8">AM52+AO52+AQ52</f>
        <v>36</v>
      </c>
      <c r="AL52" s="269"/>
      <c r="AM52" s="303">
        <v>18</v>
      </c>
      <c r="AN52" s="305"/>
      <c r="AO52" s="303">
        <v>18</v>
      </c>
      <c r="AP52" s="304"/>
      <c r="AQ52" s="303"/>
      <c r="AR52" s="304"/>
      <c r="AS52" s="265">
        <f t="shared" ref="AS52:AS54" si="9">AI52-AK52</f>
        <v>24</v>
      </c>
      <c r="AT52" s="264"/>
      <c r="AU52" s="265"/>
      <c r="AV52" s="263"/>
      <c r="AW52" s="263"/>
      <c r="AX52" s="264"/>
      <c r="AY52" s="265"/>
      <c r="AZ52" s="263"/>
      <c r="BA52" s="263"/>
      <c r="BB52" s="264"/>
      <c r="BC52" s="265">
        <v>2</v>
      </c>
      <c r="BD52" s="263"/>
      <c r="BE52" s="263"/>
      <c r="BF52" s="264"/>
      <c r="BG52" s="265"/>
      <c r="BH52" s="263"/>
      <c r="BI52" s="263"/>
      <c r="BJ52" s="264"/>
      <c r="BL52" s="47"/>
      <c r="BM52" s="177"/>
      <c r="BN52" s="177"/>
    </row>
    <row r="53" spans="4:66" s="176" customFormat="1" ht="51" customHeight="1" x14ac:dyDescent="0.3">
      <c r="D53" s="280" t="s">
        <v>130</v>
      </c>
      <c r="E53" s="281"/>
      <c r="F53" s="282"/>
      <c r="G53" s="279" t="s">
        <v>108</v>
      </c>
      <c r="H53" s="279"/>
      <c r="I53" s="279"/>
      <c r="J53" s="279"/>
      <c r="K53" s="279"/>
      <c r="L53" s="279"/>
      <c r="M53" s="279"/>
      <c r="N53" s="279"/>
      <c r="O53" s="279"/>
      <c r="P53" s="279"/>
      <c r="Q53" s="279"/>
      <c r="R53" s="279"/>
      <c r="S53" s="279"/>
      <c r="T53" s="302"/>
      <c r="U53" s="266"/>
      <c r="V53" s="273"/>
      <c r="W53" s="268">
        <v>6</v>
      </c>
      <c r="X53" s="269"/>
      <c r="Y53" s="266">
        <v>5</v>
      </c>
      <c r="Z53" s="273"/>
      <c r="AA53" s="268"/>
      <c r="AB53" s="269"/>
      <c r="AC53" s="265"/>
      <c r="AD53" s="273"/>
      <c r="AE53" s="265"/>
      <c r="AF53" s="264"/>
      <c r="AG53" s="303">
        <v>3</v>
      </c>
      <c r="AH53" s="304"/>
      <c r="AI53" s="265">
        <f t="shared" ref="AI53" si="10">AG53*30</f>
        <v>90</v>
      </c>
      <c r="AJ53" s="264"/>
      <c r="AK53" s="268">
        <f t="shared" ref="AK53" si="11">AM53+AO53+AQ53</f>
        <v>72</v>
      </c>
      <c r="AL53" s="269"/>
      <c r="AM53" s="303"/>
      <c r="AN53" s="305"/>
      <c r="AO53" s="303">
        <v>72</v>
      </c>
      <c r="AP53" s="304"/>
      <c r="AQ53" s="303"/>
      <c r="AR53" s="304"/>
      <c r="AS53" s="265">
        <f t="shared" ref="AS53" si="12">AI53-AK53</f>
        <v>18</v>
      </c>
      <c r="AT53" s="264"/>
      <c r="AU53" s="265"/>
      <c r="AV53" s="263"/>
      <c r="AW53" s="263"/>
      <c r="AX53" s="264"/>
      <c r="AY53" s="265"/>
      <c r="AZ53" s="263"/>
      <c r="BA53" s="263"/>
      <c r="BB53" s="264"/>
      <c r="BC53" s="265">
        <v>2</v>
      </c>
      <c r="BD53" s="263"/>
      <c r="BE53" s="263">
        <v>2</v>
      </c>
      <c r="BF53" s="264"/>
      <c r="BG53" s="265"/>
      <c r="BH53" s="263"/>
      <c r="BI53" s="263"/>
      <c r="BJ53" s="264"/>
      <c r="BL53" s="47"/>
      <c r="BM53" s="177"/>
      <c r="BN53" s="177"/>
    </row>
    <row r="54" spans="4:66" s="176" customFormat="1" ht="47.25" customHeight="1" x14ac:dyDescent="0.3">
      <c r="D54" s="280" t="s">
        <v>131</v>
      </c>
      <c r="E54" s="281"/>
      <c r="F54" s="282"/>
      <c r="G54" s="279" t="s">
        <v>109</v>
      </c>
      <c r="H54" s="279"/>
      <c r="I54" s="279"/>
      <c r="J54" s="279"/>
      <c r="K54" s="279"/>
      <c r="L54" s="279"/>
      <c r="M54" s="279"/>
      <c r="N54" s="279"/>
      <c r="O54" s="279"/>
      <c r="P54" s="279"/>
      <c r="Q54" s="279"/>
      <c r="R54" s="279"/>
      <c r="S54" s="279"/>
      <c r="T54" s="302"/>
      <c r="U54" s="266">
        <v>8</v>
      </c>
      <c r="V54" s="273"/>
      <c r="W54" s="268"/>
      <c r="X54" s="269"/>
      <c r="Y54" s="266">
        <v>7</v>
      </c>
      <c r="Z54" s="273"/>
      <c r="AA54" s="268"/>
      <c r="AB54" s="269"/>
      <c r="AC54" s="265"/>
      <c r="AD54" s="273"/>
      <c r="AE54" s="265"/>
      <c r="AF54" s="264"/>
      <c r="AG54" s="303">
        <v>3</v>
      </c>
      <c r="AH54" s="304"/>
      <c r="AI54" s="265">
        <f t="shared" si="7"/>
        <v>90</v>
      </c>
      <c r="AJ54" s="264"/>
      <c r="AK54" s="268">
        <f t="shared" si="8"/>
        <v>54</v>
      </c>
      <c r="AL54" s="269"/>
      <c r="AM54" s="303"/>
      <c r="AN54" s="305"/>
      <c r="AO54" s="303">
        <v>54</v>
      </c>
      <c r="AP54" s="304"/>
      <c r="AQ54" s="303"/>
      <c r="AR54" s="304"/>
      <c r="AS54" s="265">
        <f t="shared" si="9"/>
        <v>36</v>
      </c>
      <c r="AT54" s="264"/>
      <c r="AU54" s="265"/>
      <c r="AV54" s="263"/>
      <c r="AW54" s="263"/>
      <c r="AX54" s="264"/>
      <c r="AY54" s="265"/>
      <c r="AZ54" s="263"/>
      <c r="BA54" s="263"/>
      <c r="BB54" s="264"/>
      <c r="BC54" s="265"/>
      <c r="BD54" s="263"/>
      <c r="BE54" s="263"/>
      <c r="BF54" s="264"/>
      <c r="BG54" s="265">
        <v>2</v>
      </c>
      <c r="BH54" s="263"/>
      <c r="BI54" s="263">
        <v>2</v>
      </c>
      <c r="BJ54" s="264"/>
      <c r="BL54" s="47"/>
      <c r="BM54" s="177"/>
      <c r="BN54" s="177"/>
    </row>
    <row r="55" spans="4:66" s="176" customFormat="1" ht="21.75" customHeight="1" x14ac:dyDescent="0.3">
      <c r="D55" s="280" t="s">
        <v>132</v>
      </c>
      <c r="E55" s="281"/>
      <c r="F55" s="282"/>
      <c r="G55" s="392" t="s">
        <v>112</v>
      </c>
      <c r="H55" s="393"/>
      <c r="I55" s="393"/>
      <c r="J55" s="393"/>
      <c r="K55" s="393"/>
      <c r="L55" s="393"/>
      <c r="M55" s="393"/>
      <c r="N55" s="393"/>
      <c r="O55" s="393"/>
      <c r="P55" s="393"/>
      <c r="Q55" s="393"/>
      <c r="R55" s="393"/>
      <c r="S55" s="393"/>
      <c r="T55" s="394"/>
      <c r="U55" s="266">
        <v>1</v>
      </c>
      <c r="V55" s="273"/>
      <c r="W55" s="268"/>
      <c r="X55" s="269"/>
      <c r="Y55" s="266">
        <v>1</v>
      </c>
      <c r="Z55" s="273"/>
      <c r="AA55" s="268"/>
      <c r="AB55" s="269"/>
      <c r="AC55" s="265"/>
      <c r="AD55" s="273"/>
      <c r="AE55" s="265">
        <v>1</v>
      </c>
      <c r="AF55" s="264"/>
      <c r="AG55" s="303">
        <v>4</v>
      </c>
      <c r="AH55" s="304"/>
      <c r="AI55" s="265">
        <f t="shared" ref="AI55:AI63" si="13">AG55*30</f>
        <v>120</v>
      </c>
      <c r="AJ55" s="264"/>
      <c r="AK55" s="268">
        <f t="shared" si="2"/>
        <v>54</v>
      </c>
      <c r="AL55" s="269"/>
      <c r="AM55" s="303">
        <v>36</v>
      </c>
      <c r="AN55" s="305"/>
      <c r="AO55" s="303">
        <v>18</v>
      </c>
      <c r="AP55" s="304"/>
      <c r="AQ55" s="303"/>
      <c r="AR55" s="304"/>
      <c r="AS55" s="265">
        <f t="shared" si="3"/>
        <v>66</v>
      </c>
      <c r="AT55" s="264"/>
      <c r="AU55" s="265">
        <v>3</v>
      </c>
      <c r="AV55" s="263"/>
      <c r="AW55" s="263"/>
      <c r="AX55" s="264"/>
      <c r="AY55" s="265"/>
      <c r="AZ55" s="263"/>
      <c r="BA55" s="263"/>
      <c r="BB55" s="264"/>
      <c r="BC55" s="265"/>
      <c r="BD55" s="263"/>
      <c r="BE55" s="263"/>
      <c r="BF55" s="264"/>
      <c r="BG55" s="265"/>
      <c r="BH55" s="263"/>
      <c r="BI55" s="263"/>
      <c r="BJ55" s="264"/>
      <c r="BL55" s="47"/>
      <c r="BM55" s="177"/>
      <c r="BN55" s="177"/>
    </row>
    <row r="56" spans="4:66" s="176" customFormat="1" ht="24" customHeight="1" x14ac:dyDescent="0.3">
      <c r="D56" s="246" t="s">
        <v>133</v>
      </c>
      <c r="E56" s="247"/>
      <c r="F56" s="248"/>
      <c r="G56" s="270" t="s">
        <v>113</v>
      </c>
      <c r="H56" s="271"/>
      <c r="I56" s="271"/>
      <c r="J56" s="271"/>
      <c r="K56" s="271"/>
      <c r="L56" s="271"/>
      <c r="M56" s="271"/>
      <c r="N56" s="271"/>
      <c r="O56" s="271"/>
      <c r="P56" s="271"/>
      <c r="Q56" s="271"/>
      <c r="R56" s="271"/>
      <c r="S56" s="271"/>
      <c r="T56" s="272"/>
      <c r="U56" s="261"/>
      <c r="V56" s="262"/>
      <c r="W56" s="261">
        <v>1</v>
      </c>
      <c r="X56" s="262"/>
      <c r="Y56" s="261">
        <v>1</v>
      </c>
      <c r="Z56" s="262"/>
      <c r="AA56" s="261"/>
      <c r="AB56" s="262"/>
      <c r="AC56" s="261"/>
      <c r="AD56" s="262"/>
      <c r="AE56" s="261">
        <v>1</v>
      </c>
      <c r="AF56" s="262"/>
      <c r="AG56" s="261">
        <v>3.5</v>
      </c>
      <c r="AH56" s="262"/>
      <c r="AI56" s="265">
        <f t="shared" si="13"/>
        <v>105</v>
      </c>
      <c r="AJ56" s="264"/>
      <c r="AK56" s="268">
        <f t="shared" si="2"/>
        <v>54</v>
      </c>
      <c r="AL56" s="269"/>
      <c r="AM56" s="261">
        <v>18</v>
      </c>
      <c r="AN56" s="262"/>
      <c r="AO56" s="261">
        <v>36</v>
      </c>
      <c r="AP56" s="262"/>
      <c r="AQ56" s="261"/>
      <c r="AR56" s="262"/>
      <c r="AS56" s="265">
        <f t="shared" si="3"/>
        <v>51</v>
      </c>
      <c r="AT56" s="264"/>
      <c r="AU56" s="266">
        <v>3</v>
      </c>
      <c r="AV56" s="267"/>
      <c r="AW56" s="267"/>
      <c r="AX56" s="275"/>
      <c r="AY56" s="266"/>
      <c r="AZ56" s="267"/>
      <c r="BA56" s="267"/>
      <c r="BB56" s="275"/>
      <c r="BC56" s="266"/>
      <c r="BD56" s="267"/>
      <c r="BE56" s="267"/>
      <c r="BF56" s="275"/>
      <c r="BG56" s="266"/>
      <c r="BH56" s="267"/>
      <c r="BI56" s="267"/>
      <c r="BJ56" s="275"/>
      <c r="BL56" s="47"/>
      <c r="BM56" s="177"/>
      <c r="BN56" s="177"/>
    </row>
    <row r="57" spans="4:66" s="176" customFormat="1" ht="24" customHeight="1" x14ac:dyDescent="0.3">
      <c r="D57" s="246" t="s">
        <v>134</v>
      </c>
      <c r="E57" s="247"/>
      <c r="F57" s="248"/>
      <c r="G57" s="270" t="s">
        <v>114</v>
      </c>
      <c r="H57" s="271"/>
      <c r="I57" s="271"/>
      <c r="J57" s="271"/>
      <c r="K57" s="271"/>
      <c r="L57" s="271"/>
      <c r="M57" s="271"/>
      <c r="N57" s="271"/>
      <c r="O57" s="271"/>
      <c r="P57" s="271"/>
      <c r="Q57" s="271"/>
      <c r="R57" s="271"/>
      <c r="S57" s="271"/>
      <c r="T57" s="272"/>
      <c r="U57" s="266"/>
      <c r="V57" s="273"/>
      <c r="W57" s="265">
        <v>1</v>
      </c>
      <c r="X57" s="264"/>
      <c r="Y57" s="266">
        <v>1</v>
      </c>
      <c r="Z57" s="273"/>
      <c r="AA57" s="265"/>
      <c r="AB57" s="264"/>
      <c r="AC57" s="265"/>
      <c r="AD57" s="273"/>
      <c r="AE57" s="265"/>
      <c r="AF57" s="264"/>
      <c r="AG57" s="274">
        <v>3</v>
      </c>
      <c r="AH57" s="273"/>
      <c r="AI57" s="265">
        <f t="shared" si="13"/>
        <v>90</v>
      </c>
      <c r="AJ57" s="264"/>
      <c r="AK57" s="268">
        <f t="shared" si="2"/>
        <v>54</v>
      </c>
      <c r="AL57" s="269"/>
      <c r="AM57" s="265">
        <v>18</v>
      </c>
      <c r="AN57" s="273"/>
      <c r="AO57" s="265">
        <v>36</v>
      </c>
      <c r="AP57" s="264"/>
      <c r="AQ57" s="265"/>
      <c r="AR57" s="264"/>
      <c r="AS57" s="265">
        <f t="shared" si="3"/>
        <v>36</v>
      </c>
      <c r="AT57" s="264"/>
      <c r="AU57" s="265">
        <v>3</v>
      </c>
      <c r="AV57" s="263"/>
      <c r="AW57" s="263"/>
      <c r="AX57" s="264"/>
      <c r="AY57" s="265"/>
      <c r="AZ57" s="263"/>
      <c r="BA57" s="263"/>
      <c r="BB57" s="264"/>
      <c r="BC57" s="265"/>
      <c r="BD57" s="263"/>
      <c r="BE57" s="263"/>
      <c r="BF57" s="264"/>
      <c r="BG57" s="265"/>
      <c r="BH57" s="263"/>
      <c r="BI57" s="263"/>
      <c r="BJ57" s="264"/>
      <c r="BL57" s="47"/>
      <c r="BM57" s="177"/>
      <c r="BN57" s="177"/>
    </row>
    <row r="58" spans="4:66" s="176" customFormat="1" ht="24" customHeight="1" x14ac:dyDescent="0.3">
      <c r="D58" s="246" t="s">
        <v>135</v>
      </c>
      <c r="E58" s="247"/>
      <c r="F58" s="248"/>
      <c r="G58" s="270" t="s">
        <v>115</v>
      </c>
      <c r="H58" s="271"/>
      <c r="I58" s="271"/>
      <c r="J58" s="271"/>
      <c r="K58" s="271"/>
      <c r="L58" s="271"/>
      <c r="M58" s="271"/>
      <c r="N58" s="271"/>
      <c r="O58" s="271"/>
      <c r="P58" s="271"/>
      <c r="Q58" s="271"/>
      <c r="R58" s="271"/>
      <c r="S58" s="271"/>
      <c r="T58" s="272"/>
      <c r="U58" s="261"/>
      <c r="V58" s="262"/>
      <c r="W58" s="261">
        <v>2</v>
      </c>
      <c r="X58" s="262"/>
      <c r="Y58" s="261">
        <v>2</v>
      </c>
      <c r="Z58" s="262"/>
      <c r="AA58" s="261"/>
      <c r="AB58" s="262"/>
      <c r="AC58" s="261"/>
      <c r="AD58" s="262"/>
      <c r="AE58" s="261"/>
      <c r="AF58" s="262"/>
      <c r="AG58" s="261">
        <v>3</v>
      </c>
      <c r="AH58" s="262"/>
      <c r="AI58" s="265">
        <f t="shared" si="13"/>
        <v>90</v>
      </c>
      <c r="AJ58" s="264"/>
      <c r="AK58" s="268">
        <f t="shared" si="2"/>
        <v>36</v>
      </c>
      <c r="AL58" s="269"/>
      <c r="AM58" s="261">
        <v>18</v>
      </c>
      <c r="AN58" s="262"/>
      <c r="AO58" s="261">
        <v>18</v>
      </c>
      <c r="AP58" s="262"/>
      <c r="AQ58" s="261"/>
      <c r="AR58" s="262"/>
      <c r="AS58" s="265">
        <f t="shared" si="3"/>
        <v>54</v>
      </c>
      <c r="AT58" s="264"/>
      <c r="AU58" s="266"/>
      <c r="AV58" s="267"/>
      <c r="AW58" s="267">
        <v>2</v>
      </c>
      <c r="AX58" s="275"/>
      <c r="AY58" s="266"/>
      <c r="AZ58" s="267"/>
      <c r="BA58" s="267"/>
      <c r="BB58" s="275"/>
      <c r="BC58" s="266"/>
      <c r="BD58" s="267"/>
      <c r="BE58" s="267"/>
      <c r="BF58" s="275"/>
      <c r="BG58" s="266"/>
      <c r="BH58" s="267"/>
      <c r="BI58" s="267"/>
      <c r="BJ58" s="275"/>
      <c r="BL58" s="47"/>
      <c r="BM58" s="177"/>
      <c r="BN58" s="177"/>
    </row>
    <row r="59" spans="4:66" s="176" customFormat="1" ht="24.75" customHeight="1" x14ac:dyDescent="0.3">
      <c r="D59" s="246" t="s">
        <v>136</v>
      </c>
      <c r="E59" s="247"/>
      <c r="F59" s="248"/>
      <c r="G59" s="270" t="s">
        <v>116</v>
      </c>
      <c r="H59" s="271"/>
      <c r="I59" s="271"/>
      <c r="J59" s="271"/>
      <c r="K59" s="271"/>
      <c r="L59" s="271"/>
      <c r="M59" s="271"/>
      <c r="N59" s="271"/>
      <c r="O59" s="271"/>
      <c r="P59" s="271"/>
      <c r="Q59" s="271"/>
      <c r="R59" s="271"/>
      <c r="S59" s="271"/>
      <c r="T59" s="272"/>
      <c r="U59" s="261"/>
      <c r="V59" s="262"/>
      <c r="W59" s="261">
        <v>2</v>
      </c>
      <c r="X59" s="262"/>
      <c r="Y59" s="261">
        <v>2</v>
      </c>
      <c r="Z59" s="262"/>
      <c r="AA59" s="261"/>
      <c r="AB59" s="262"/>
      <c r="AC59" s="261"/>
      <c r="AD59" s="262"/>
      <c r="AE59" s="261">
        <v>2</v>
      </c>
      <c r="AF59" s="262"/>
      <c r="AG59" s="261">
        <v>4.5</v>
      </c>
      <c r="AH59" s="262"/>
      <c r="AI59" s="265">
        <f t="shared" si="13"/>
        <v>135</v>
      </c>
      <c r="AJ59" s="264"/>
      <c r="AK59" s="268">
        <f t="shared" si="2"/>
        <v>72</v>
      </c>
      <c r="AL59" s="269"/>
      <c r="AM59" s="261">
        <v>36</v>
      </c>
      <c r="AN59" s="262"/>
      <c r="AO59" s="261">
        <v>36</v>
      </c>
      <c r="AP59" s="262"/>
      <c r="AQ59" s="261"/>
      <c r="AR59" s="262"/>
      <c r="AS59" s="265">
        <f t="shared" si="3"/>
        <v>63</v>
      </c>
      <c r="AT59" s="264"/>
      <c r="AU59" s="266"/>
      <c r="AV59" s="267"/>
      <c r="AW59" s="267">
        <v>4</v>
      </c>
      <c r="AX59" s="275"/>
      <c r="AY59" s="266"/>
      <c r="AZ59" s="267"/>
      <c r="BA59" s="267"/>
      <c r="BB59" s="275"/>
      <c r="BC59" s="266"/>
      <c r="BD59" s="267"/>
      <c r="BE59" s="267"/>
      <c r="BF59" s="275"/>
      <c r="BG59" s="266"/>
      <c r="BH59" s="267"/>
      <c r="BI59" s="267"/>
      <c r="BJ59" s="275"/>
      <c r="BL59" s="47"/>
      <c r="BM59" s="177"/>
      <c r="BN59" s="177"/>
    </row>
    <row r="60" spans="4:66" s="176" customFormat="1" ht="24.75" customHeight="1" x14ac:dyDescent="0.3">
      <c r="D60" s="246" t="s">
        <v>137</v>
      </c>
      <c r="E60" s="247"/>
      <c r="F60" s="248"/>
      <c r="G60" s="270" t="s">
        <v>117</v>
      </c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2"/>
      <c r="U60" s="266"/>
      <c r="V60" s="273"/>
      <c r="W60" s="265">
        <v>2</v>
      </c>
      <c r="X60" s="264"/>
      <c r="Y60" s="266">
        <v>2</v>
      </c>
      <c r="Z60" s="273"/>
      <c r="AA60" s="265">
        <v>2</v>
      </c>
      <c r="AB60" s="264"/>
      <c r="AC60" s="265"/>
      <c r="AD60" s="273"/>
      <c r="AE60" s="265"/>
      <c r="AF60" s="264"/>
      <c r="AG60" s="274">
        <v>3</v>
      </c>
      <c r="AH60" s="273"/>
      <c r="AI60" s="265">
        <f t="shared" si="13"/>
        <v>90</v>
      </c>
      <c r="AJ60" s="264"/>
      <c r="AK60" s="268">
        <f t="shared" si="2"/>
        <v>36</v>
      </c>
      <c r="AL60" s="269"/>
      <c r="AM60" s="265">
        <v>18</v>
      </c>
      <c r="AN60" s="273"/>
      <c r="AO60" s="265">
        <v>18</v>
      </c>
      <c r="AP60" s="264"/>
      <c r="AQ60" s="265"/>
      <c r="AR60" s="264"/>
      <c r="AS60" s="265">
        <f t="shared" si="3"/>
        <v>54</v>
      </c>
      <c r="AT60" s="264"/>
      <c r="AU60" s="265"/>
      <c r="AV60" s="263"/>
      <c r="AW60" s="263">
        <v>2</v>
      </c>
      <c r="AX60" s="264"/>
      <c r="AY60" s="265"/>
      <c r="AZ60" s="263"/>
      <c r="BA60" s="263"/>
      <c r="BB60" s="264"/>
      <c r="BC60" s="265"/>
      <c r="BD60" s="263"/>
      <c r="BE60" s="263"/>
      <c r="BF60" s="264"/>
      <c r="BG60" s="265"/>
      <c r="BH60" s="263"/>
      <c r="BI60" s="263"/>
      <c r="BJ60" s="264"/>
      <c r="BL60" s="47"/>
      <c r="BM60" s="177"/>
      <c r="BN60" s="177"/>
    </row>
    <row r="61" spans="4:66" s="176" customFormat="1" ht="42.75" customHeight="1" x14ac:dyDescent="0.3">
      <c r="D61" s="246" t="s">
        <v>138</v>
      </c>
      <c r="E61" s="247"/>
      <c r="F61" s="248"/>
      <c r="G61" s="279" t="s">
        <v>120</v>
      </c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  <c r="U61" s="261"/>
      <c r="V61" s="262"/>
      <c r="W61" s="261">
        <v>1</v>
      </c>
      <c r="X61" s="262"/>
      <c r="Y61" s="261">
        <v>1</v>
      </c>
      <c r="Z61" s="262"/>
      <c r="AA61" s="261">
        <v>1</v>
      </c>
      <c r="AB61" s="262"/>
      <c r="AC61" s="261"/>
      <c r="AD61" s="262"/>
      <c r="AE61" s="261"/>
      <c r="AF61" s="262"/>
      <c r="AG61" s="261">
        <v>4</v>
      </c>
      <c r="AH61" s="262"/>
      <c r="AI61" s="265">
        <f t="shared" ref="AI61" si="14">AG61*30</f>
        <v>120</v>
      </c>
      <c r="AJ61" s="264"/>
      <c r="AK61" s="268">
        <f t="shared" ref="AK61" si="15">AM61+AO61+AQ61</f>
        <v>72</v>
      </c>
      <c r="AL61" s="269"/>
      <c r="AM61" s="261">
        <v>36</v>
      </c>
      <c r="AN61" s="262"/>
      <c r="AO61" s="261">
        <v>36</v>
      </c>
      <c r="AP61" s="262"/>
      <c r="AQ61" s="261"/>
      <c r="AR61" s="262"/>
      <c r="AS61" s="265">
        <f t="shared" ref="AS61" si="16">AI61-AK61</f>
        <v>48</v>
      </c>
      <c r="AT61" s="264"/>
      <c r="AU61" s="266">
        <v>4</v>
      </c>
      <c r="AV61" s="267"/>
      <c r="AW61" s="267"/>
      <c r="AX61" s="275"/>
      <c r="AY61" s="266"/>
      <c r="AZ61" s="267"/>
      <c r="BA61" s="267"/>
      <c r="BB61" s="275"/>
      <c r="BC61" s="266"/>
      <c r="BD61" s="267"/>
      <c r="BE61" s="267"/>
      <c r="BF61" s="275"/>
      <c r="BG61" s="266"/>
      <c r="BH61" s="267"/>
      <c r="BI61" s="267"/>
      <c r="BJ61" s="275"/>
      <c r="BL61" s="47"/>
      <c r="BM61" s="177"/>
      <c r="BN61" s="177"/>
    </row>
    <row r="62" spans="4:66" s="176" customFormat="1" ht="44.25" customHeight="1" x14ac:dyDescent="0.3">
      <c r="D62" s="246" t="s">
        <v>139</v>
      </c>
      <c r="E62" s="247"/>
      <c r="F62" s="248"/>
      <c r="G62" s="279" t="s">
        <v>121</v>
      </c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  <c r="U62" s="261">
        <v>2</v>
      </c>
      <c r="V62" s="262"/>
      <c r="W62" s="261"/>
      <c r="X62" s="262"/>
      <c r="Y62" s="261">
        <v>2</v>
      </c>
      <c r="Z62" s="262"/>
      <c r="AA62" s="261">
        <v>2</v>
      </c>
      <c r="AB62" s="262"/>
      <c r="AC62" s="261"/>
      <c r="AD62" s="262"/>
      <c r="AE62" s="261"/>
      <c r="AF62" s="262"/>
      <c r="AG62" s="261">
        <v>4.5</v>
      </c>
      <c r="AH62" s="262"/>
      <c r="AI62" s="265">
        <f t="shared" ref="AI62" si="17">AG62*30</f>
        <v>135</v>
      </c>
      <c r="AJ62" s="264"/>
      <c r="AK62" s="268">
        <f t="shared" ref="AK62" si="18">AM62+AO62+AQ62</f>
        <v>72</v>
      </c>
      <c r="AL62" s="269"/>
      <c r="AM62" s="261">
        <v>36</v>
      </c>
      <c r="AN62" s="262"/>
      <c r="AO62" s="261">
        <v>36</v>
      </c>
      <c r="AP62" s="262"/>
      <c r="AQ62" s="261"/>
      <c r="AR62" s="262"/>
      <c r="AS62" s="265">
        <f t="shared" ref="AS62" si="19">AI62-AK62</f>
        <v>63</v>
      </c>
      <c r="AT62" s="264"/>
      <c r="AU62" s="266"/>
      <c r="AV62" s="267"/>
      <c r="AW62" s="267">
        <v>4</v>
      </c>
      <c r="AX62" s="275"/>
      <c r="AY62" s="266"/>
      <c r="AZ62" s="267"/>
      <c r="BA62" s="267"/>
      <c r="BB62" s="275"/>
      <c r="BC62" s="266"/>
      <c r="BD62" s="267"/>
      <c r="BE62" s="267"/>
      <c r="BF62" s="275"/>
      <c r="BG62" s="266"/>
      <c r="BH62" s="267"/>
      <c r="BI62" s="267"/>
      <c r="BJ62" s="275"/>
      <c r="BL62" s="47"/>
      <c r="BM62" s="177"/>
      <c r="BN62" s="177"/>
    </row>
    <row r="63" spans="4:66" s="176" customFormat="1" ht="45.75" customHeight="1" x14ac:dyDescent="0.3">
      <c r="D63" s="246" t="s">
        <v>140</v>
      </c>
      <c r="E63" s="247"/>
      <c r="F63" s="248"/>
      <c r="G63" s="270" t="s">
        <v>118</v>
      </c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2"/>
      <c r="U63" s="266">
        <v>3</v>
      </c>
      <c r="V63" s="273"/>
      <c r="W63" s="265"/>
      <c r="X63" s="264"/>
      <c r="Y63" s="266">
        <v>3</v>
      </c>
      <c r="Z63" s="273"/>
      <c r="AA63" s="265">
        <v>3</v>
      </c>
      <c r="AB63" s="264"/>
      <c r="AC63" s="265"/>
      <c r="AD63" s="273"/>
      <c r="AE63" s="265"/>
      <c r="AF63" s="264"/>
      <c r="AG63" s="274">
        <v>4.5</v>
      </c>
      <c r="AH63" s="273"/>
      <c r="AI63" s="265">
        <f t="shared" si="13"/>
        <v>135</v>
      </c>
      <c r="AJ63" s="264"/>
      <c r="AK63" s="268">
        <f t="shared" si="2"/>
        <v>72</v>
      </c>
      <c r="AL63" s="269"/>
      <c r="AM63" s="265">
        <v>36</v>
      </c>
      <c r="AN63" s="273"/>
      <c r="AO63" s="265">
        <v>36</v>
      </c>
      <c r="AP63" s="264"/>
      <c r="AQ63" s="265"/>
      <c r="AR63" s="264"/>
      <c r="AS63" s="265">
        <f t="shared" si="3"/>
        <v>63</v>
      </c>
      <c r="AT63" s="264"/>
      <c r="AU63" s="265"/>
      <c r="AV63" s="263"/>
      <c r="AW63" s="263"/>
      <c r="AX63" s="264"/>
      <c r="AY63" s="265">
        <v>4</v>
      </c>
      <c r="AZ63" s="263"/>
      <c r="BA63" s="263"/>
      <c r="BB63" s="264"/>
      <c r="BC63" s="265"/>
      <c r="BD63" s="263"/>
      <c r="BE63" s="263"/>
      <c r="BF63" s="264"/>
      <c r="BG63" s="265"/>
      <c r="BH63" s="263"/>
      <c r="BI63" s="263"/>
      <c r="BJ63" s="264"/>
      <c r="BL63" s="47"/>
      <c r="BM63" s="177"/>
      <c r="BN63" s="177"/>
    </row>
    <row r="64" spans="4:66" s="176" customFormat="1" ht="24" customHeight="1" thickBot="1" x14ac:dyDescent="0.35">
      <c r="D64" s="246" t="s">
        <v>141</v>
      </c>
      <c r="E64" s="247"/>
      <c r="F64" s="248"/>
      <c r="G64" s="596" t="s">
        <v>119</v>
      </c>
      <c r="H64" s="597"/>
      <c r="I64" s="597"/>
      <c r="J64" s="597"/>
      <c r="K64" s="597"/>
      <c r="L64" s="597"/>
      <c r="M64" s="597"/>
      <c r="N64" s="597"/>
      <c r="O64" s="597"/>
      <c r="P64" s="597"/>
      <c r="Q64" s="597"/>
      <c r="R64" s="597"/>
      <c r="S64" s="597"/>
      <c r="T64" s="598"/>
      <c r="U64" s="266">
        <v>4</v>
      </c>
      <c r="V64" s="273"/>
      <c r="W64" s="265"/>
      <c r="X64" s="264"/>
      <c r="Y64" s="266">
        <v>4</v>
      </c>
      <c r="Z64" s="273"/>
      <c r="AA64" s="265">
        <v>4</v>
      </c>
      <c r="AB64" s="264"/>
      <c r="AC64" s="265"/>
      <c r="AD64" s="273"/>
      <c r="AE64" s="265"/>
      <c r="AF64" s="264"/>
      <c r="AG64" s="274">
        <v>5</v>
      </c>
      <c r="AH64" s="273"/>
      <c r="AI64" s="265">
        <f t="shared" ref="AI64" si="20">AG64*30</f>
        <v>150</v>
      </c>
      <c r="AJ64" s="264"/>
      <c r="AK64" s="268">
        <f t="shared" ref="AK64" si="21">AM64+AO64+AQ64</f>
        <v>72</v>
      </c>
      <c r="AL64" s="269"/>
      <c r="AM64" s="265">
        <v>36</v>
      </c>
      <c r="AN64" s="273"/>
      <c r="AO64" s="265">
        <v>36</v>
      </c>
      <c r="AP64" s="264"/>
      <c r="AQ64" s="265"/>
      <c r="AR64" s="264"/>
      <c r="AS64" s="265">
        <f>AI64-AK64</f>
        <v>78</v>
      </c>
      <c r="AT64" s="264"/>
      <c r="AU64" s="265"/>
      <c r="AV64" s="263"/>
      <c r="AW64" s="263"/>
      <c r="AX64" s="264"/>
      <c r="AY64" s="265"/>
      <c r="AZ64" s="263"/>
      <c r="BA64" s="263">
        <v>4</v>
      </c>
      <c r="BB64" s="264"/>
      <c r="BC64" s="265"/>
      <c r="BD64" s="263"/>
      <c r="BE64" s="263"/>
      <c r="BF64" s="264"/>
      <c r="BG64" s="265"/>
      <c r="BH64" s="263"/>
      <c r="BI64" s="263"/>
      <c r="BJ64" s="264"/>
      <c r="BL64" s="47"/>
      <c r="BM64" s="177"/>
      <c r="BN64" s="177"/>
    </row>
    <row r="65" spans="4:66" s="176" customFormat="1" ht="42" customHeight="1" thickBot="1" x14ac:dyDescent="0.45">
      <c r="D65" s="331" t="s">
        <v>122</v>
      </c>
      <c r="E65" s="332"/>
      <c r="F65" s="332"/>
      <c r="G65" s="332"/>
      <c r="H65" s="332"/>
      <c r="I65" s="332"/>
      <c r="J65" s="332"/>
      <c r="K65" s="332"/>
      <c r="L65" s="332"/>
      <c r="M65" s="332"/>
      <c r="N65" s="332"/>
      <c r="O65" s="332"/>
      <c r="P65" s="332"/>
      <c r="Q65" s="332"/>
      <c r="R65" s="332"/>
      <c r="S65" s="332"/>
      <c r="T65" s="333"/>
      <c r="U65" s="260">
        <f>COUNT(U46:V64)</f>
        <v>5</v>
      </c>
      <c r="V65" s="260"/>
      <c r="W65" s="260">
        <f t="shared" ref="W65" si="22">COUNT(W46:X64)</f>
        <v>14</v>
      </c>
      <c r="X65" s="260"/>
      <c r="Y65" s="260">
        <v>20</v>
      </c>
      <c r="Z65" s="260"/>
      <c r="AA65" s="260">
        <f t="shared" ref="AA65" si="23">COUNT(AA46:AB64)</f>
        <v>5</v>
      </c>
      <c r="AB65" s="260"/>
      <c r="AC65" s="260">
        <f t="shared" ref="AC65" si="24">COUNT(AC46:AD64)</f>
        <v>0</v>
      </c>
      <c r="AD65" s="260"/>
      <c r="AE65" s="260">
        <f t="shared" ref="AE65" si="25">COUNT(AE46:AF64)</f>
        <v>3</v>
      </c>
      <c r="AF65" s="260"/>
      <c r="AG65" s="260">
        <f>SUM(AG46:AG64)</f>
        <v>62</v>
      </c>
      <c r="AH65" s="260"/>
      <c r="AI65" s="260">
        <f>SUM(AI46:AI64)</f>
        <v>1860</v>
      </c>
      <c r="AJ65" s="260"/>
      <c r="AK65" s="260">
        <f>SUM(AK46:AK64)</f>
        <v>1080</v>
      </c>
      <c r="AL65" s="260"/>
      <c r="AM65" s="260">
        <f>SUM(AM46:AM64)</f>
        <v>378</v>
      </c>
      <c r="AN65" s="260"/>
      <c r="AO65" s="260">
        <f>SUM(AO46:AO64)</f>
        <v>702</v>
      </c>
      <c r="AP65" s="260"/>
      <c r="AQ65" s="260">
        <f>SUM(AQ46:AQ64)</f>
        <v>0</v>
      </c>
      <c r="AR65" s="260"/>
      <c r="AS65" s="260">
        <f>SUM(AS46:AS64)</f>
        <v>780</v>
      </c>
      <c r="AT65" s="260"/>
      <c r="AU65" s="260">
        <f>SUM(AU46:AU64)</f>
        <v>21</v>
      </c>
      <c r="AV65" s="260"/>
      <c r="AW65" s="260">
        <f>SUM(AW46:AW64)</f>
        <v>16</v>
      </c>
      <c r="AX65" s="260"/>
      <c r="AY65" s="260">
        <f>SUM(AY46:AY64)</f>
        <v>6</v>
      </c>
      <c r="AZ65" s="260"/>
      <c r="BA65" s="260">
        <f>SUM(BA46:BA64)</f>
        <v>8</v>
      </c>
      <c r="BB65" s="260"/>
      <c r="BC65" s="260">
        <f>SUM(BC46:BC64)</f>
        <v>4</v>
      </c>
      <c r="BD65" s="260"/>
      <c r="BE65" s="260">
        <f>SUM(BE46:BE64)</f>
        <v>2</v>
      </c>
      <c r="BF65" s="260"/>
      <c r="BG65" s="260">
        <f>SUM(BG46:BG64)</f>
        <v>2</v>
      </c>
      <c r="BH65" s="260"/>
      <c r="BI65" s="260">
        <f>SUM(BI46:BI64)</f>
        <v>2</v>
      </c>
      <c r="BJ65" s="260"/>
      <c r="BL65" s="37"/>
      <c r="BM65" s="177"/>
      <c r="BN65" s="177"/>
    </row>
    <row r="66" spans="4:66" s="176" customFormat="1" ht="21.75" customHeight="1" thickBot="1" x14ac:dyDescent="0.35">
      <c r="D66" s="325" t="s">
        <v>123</v>
      </c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26"/>
      <c r="X66" s="326"/>
      <c r="Y66" s="326"/>
      <c r="Z66" s="326"/>
      <c r="AA66" s="326"/>
      <c r="AB66" s="326"/>
      <c r="AC66" s="326"/>
      <c r="AD66" s="326"/>
      <c r="AE66" s="326"/>
      <c r="AF66" s="326"/>
      <c r="AG66" s="326"/>
      <c r="AH66" s="326"/>
      <c r="AI66" s="326"/>
      <c r="AJ66" s="326"/>
      <c r="AK66" s="326"/>
      <c r="AL66" s="326"/>
      <c r="AM66" s="326"/>
      <c r="AN66" s="326"/>
      <c r="AO66" s="326"/>
      <c r="AP66" s="326"/>
      <c r="AQ66" s="326"/>
      <c r="AR66" s="326"/>
      <c r="AS66" s="326"/>
      <c r="AT66" s="326"/>
      <c r="AU66" s="326"/>
      <c r="AV66" s="326"/>
      <c r="AW66" s="326"/>
      <c r="AX66" s="326"/>
      <c r="AY66" s="326"/>
      <c r="AZ66" s="326"/>
      <c r="BA66" s="326"/>
      <c r="BB66" s="326"/>
      <c r="BC66" s="326"/>
      <c r="BD66" s="326"/>
      <c r="BE66" s="326"/>
      <c r="BF66" s="326"/>
      <c r="BG66" s="326"/>
      <c r="BH66" s="326"/>
      <c r="BI66" s="326"/>
      <c r="BJ66" s="327"/>
      <c r="BL66" s="37"/>
      <c r="BM66" s="177"/>
      <c r="BN66" s="177"/>
    </row>
    <row r="67" spans="4:66" s="176" customFormat="1" ht="27" customHeight="1" x14ac:dyDescent="0.3">
      <c r="D67" s="525" t="s">
        <v>201</v>
      </c>
      <c r="E67" s="526"/>
      <c r="F67" s="527"/>
      <c r="G67" s="358" t="s">
        <v>142</v>
      </c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60"/>
      <c r="U67" s="276">
        <v>1</v>
      </c>
      <c r="V67" s="277"/>
      <c r="W67" s="276"/>
      <c r="X67" s="277"/>
      <c r="Y67" s="276">
        <v>1</v>
      </c>
      <c r="Z67" s="277"/>
      <c r="AA67" s="276">
        <v>1</v>
      </c>
      <c r="AB67" s="277"/>
      <c r="AC67" s="276"/>
      <c r="AD67" s="277"/>
      <c r="AE67" s="276"/>
      <c r="AF67" s="277"/>
      <c r="AG67" s="276">
        <v>4</v>
      </c>
      <c r="AH67" s="277"/>
      <c r="AI67" s="258">
        <f t="shared" ref="AI67" si="26">AG67*30</f>
        <v>120</v>
      </c>
      <c r="AJ67" s="259"/>
      <c r="AK67" s="296">
        <f t="shared" ref="AK67" si="27">AM67+AO67+AQ67</f>
        <v>54</v>
      </c>
      <c r="AL67" s="297"/>
      <c r="AM67" s="276">
        <v>18</v>
      </c>
      <c r="AN67" s="277"/>
      <c r="AO67" s="276">
        <v>36</v>
      </c>
      <c r="AP67" s="277"/>
      <c r="AQ67" s="276"/>
      <c r="AR67" s="277"/>
      <c r="AS67" s="258">
        <f>AI67-AK67</f>
        <v>66</v>
      </c>
      <c r="AT67" s="259"/>
      <c r="AU67" s="334">
        <v>3</v>
      </c>
      <c r="AV67" s="329"/>
      <c r="AW67" s="329"/>
      <c r="AX67" s="330"/>
      <c r="AY67" s="334"/>
      <c r="AZ67" s="329"/>
      <c r="BA67" s="329"/>
      <c r="BB67" s="330"/>
      <c r="BC67" s="334"/>
      <c r="BD67" s="329"/>
      <c r="BE67" s="329"/>
      <c r="BF67" s="330"/>
      <c r="BG67" s="334"/>
      <c r="BH67" s="329"/>
      <c r="BI67" s="329"/>
      <c r="BJ67" s="330"/>
      <c r="BL67" s="37"/>
      <c r="BM67" s="177"/>
      <c r="BN67" s="177"/>
    </row>
    <row r="68" spans="4:66" s="176" customFormat="1" ht="21.75" customHeight="1" x14ac:dyDescent="0.3">
      <c r="D68" s="599" t="s">
        <v>202</v>
      </c>
      <c r="E68" s="600"/>
      <c r="F68" s="600"/>
      <c r="G68" s="249" t="s">
        <v>143</v>
      </c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1"/>
      <c r="U68" s="255"/>
      <c r="V68" s="256"/>
      <c r="W68" s="255">
        <v>2</v>
      </c>
      <c r="X68" s="278"/>
      <c r="Y68" s="255">
        <v>2</v>
      </c>
      <c r="Z68" s="256"/>
      <c r="AA68" s="255"/>
      <c r="AB68" s="278"/>
      <c r="AC68" s="255"/>
      <c r="AD68" s="256"/>
      <c r="AE68" s="255"/>
      <c r="AF68" s="256"/>
      <c r="AG68" s="255">
        <v>3</v>
      </c>
      <c r="AH68" s="256"/>
      <c r="AI68" s="255">
        <f>AG68*30</f>
        <v>90</v>
      </c>
      <c r="AJ68" s="256"/>
      <c r="AK68" s="255">
        <f>AM68+AO68+AQ68</f>
        <v>54</v>
      </c>
      <c r="AL68" s="256"/>
      <c r="AM68" s="255">
        <v>18</v>
      </c>
      <c r="AN68" s="256"/>
      <c r="AO68" s="255">
        <v>36</v>
      </c>
      <c r="AP68" s="256"/>
      <c r="AQ68" s="255"/>
      <c r="AR68" s="256"/>
      <c r="AS68" s="255">
        <f>AI68-AK68</f>
        <v>36</v>
      </c>
      <c r="AT68" s="256"/>
      <c r="AU68" s="356"/>
      <c r="AV68" s="354"/>
      <c r="AW68" s="354">
        <v>3</v>
      </c>
      <c r="AX68" s="355"/>
      <c r="AY68" s="356"/>
      <c r="AZ68" s="354"/>
      <c r="BA68" s="354"/>
      <c r="BB68" s="355"/>
      <c r="BC68" s="356"/>
      <c r="BD68" s="354"/>
      <c r="BE68" s="354"/>
      <c r="BF68" s="355"/>
      <c r="BG68" s="356"/>
      <c r="BH68" s="354"/>
      <c r="BI68" s="354"/>
      <c r="BJ68" s="355"/>
      <c r="BL68" s="37"/>
      <c r="BM68" s="177"/>
      <c r="BN68" s="177"/>
    </row>
    <row r="69" spans="4:66" s="176" customFormat="1" ht="21.75" customHeight="1" x14ac:dyDescent="0.3">
      <c r="D69" s="246" t="s">
        <v>203</v>
      </c>
      <c r="E69" s="247"/>
      <c r="F69" s="248"/>
      <c r="G69" s="249" t="s">
        <v>144</v>
      </c>
      <c r="H69" s="250"/>
      <c r="I69" s="250"/>
      <c r="J69" s="250"/>
      <c r="K69" s="250"/>
      <c r="L69" s="250"/>
      <c r="M69" s="250"/>
      <c r="N69" s="250"/>
      <c r="O69" s="250"/>
      <c r="P69" s="250"/>
      <c r="Q69" s="250"/>
      <c r="R69" s="250"/>
      <c r="S69" s="250"/>
      <c r="T69" s="251"/>
      <c r="U69" s="252">
        <v>2</v>
      </c>
      <c r="V69" s="253"/>
      <c r="W69" s="252"/>
      <c r="X69" s="254"/>
      <c r="Y69" s="252">
        <v>2</v>
      </c>
      <c r="Z69" s="253"/>
      <c r="AA69" s="252"/>
      <c r="AB69" s="254"/>
      <c r="AC69" s="252"/>
      <c r="AD69" s="253"/>
      <c r="AE69" s="252">
        <v>2</v>
      </c>
      <c r="AF69" s="253"/>
      <c r="AG69" s="252">
        <v>4.5</v>
      </c>
      <c r="AH69" s="253"/>
      <c r="AI69" s="255">
        <f t="shared" ref="AI69:AI97" si="28">AG69*30</f>
        <v>135</v>
      </c>
      <c r="AJ69" s="256"/>
      <c r="AK69" s="255">
        <f t="shared" ref="AK69:AK96" si="29">AM69+AO69+AQ69</f>
        <v>72</v>
      </c>
      <c r="AL69" s="256"/>
      <c r="AM69" s="252">
        <v>36</v>
      </c>
      <c r="AN69" s="253"/>
      <c r="AO69" s="252">
        <v>36</v>
      </c>
      <c r="AP69" s="253"/>
      <c r="AQ69" s="252"/>
      <c r="AR69" s="253"/>
      <c r="AS69" s="255">
        <f t="shared" ref="AS69:AS97" si="30">AI69-AK69</f>
        <v>63</v>
      </c>
      <c r="AT69" s="256"/>
      <c r="AU69" s="257"/>
      <c r="AV69" s="244"/>
      <c r="AW69" s="244">
        <v>4</v>
      </c>
      <c r="AX69" s="245"/>
      <c r="AY69" s="257"/>
      <c r="AZ69" s="244"/>
      <c r="BA69" s="244"/>
      <c r="BB69" s="245"/>
      <c r="BC69" s="257"/>
      <c r="BD69" s="244"/>
      <c r="BE69" s="244"/>
      <c r="BF69" s="245"/>
      <c r="BG69" s="257"/>
      <c r="BH69" s="244"/>
      <c r="BI69" s="244"/>
      <c r="BJ69" s="245"/>
      <c r="BL69" s="37"/>
      <c r="BM69" s="177"/>
      <c r="BN69" s="177"/>
    </row>
    <row r="70" spans="4:66" s="176" customFormat="1" ht="46.5" customHeight="1" x14ac:dyDescent="0.3">
      <c r="D70" s="246" t="s">
        <v>204</v>
      </c>
      <c r="E70" s="247"/>
      <c r="F70" s="248"/>
      <c r="G70" s="249" t="s">
        <v>145</v>
      </c>
      <c r="H70" s="250"/>
      <c r="I70" s="250"/>
      <c r="J70" s="250"/>
      <c r="K70" s="250"/>
      <c r="L70" s="250"/>
      <c r="M70" s="250"/>
      <c r="N70" s="250"/>
      <c r="O70" s="250"/>
      <c r="P70" s="250"/>
      <c r="Q70" s="250"/>
      <c r="R70" s="250"/>
      <c r="S70" s="250"/>
      <c r="T70" s="251"/>
      <c r="U70" s="252">
        <v>1</v>
      </c>
      <c r="V70" s="253"/>
      <c r="W70" s="252"/>
      <c r="X70" s="254"/>
      <c r="Y70" s="252">
        <v>1</v>
      </c>
      <c r="Z70" s="253"/>
      <c r="AA70" s="252">
        <v>1</v>
      </c>
      <c r="AB70" s="254"/>
      <c r="AC70" s="252"/>
      <c r="AD70" s="253"/>
      <c r="AE70" s="252"/>
      <c r="AF70" s="253"/>
      <c r="AG70" s="252">
        <v>4.5</v>
      </c>
      <c r="AH70" s="253"/>
      <c r="AI70" s="255">
        <f t="shared" si="28"/>
        <v>135</v>
      </c>
      <c r="AJ70" s="256"/>
      <c r="AK70" s="255">
        <f t="shared" si="29"/>
        <v>72</v>
      </c>
      <c r="AL70" s="256"/>
      <c r="AM70" s="252">
        <v>36</v>
      </c>
      <c r="AN70" s="253"/>
      <c r="AO70" s="252">
        <v>36</v>
      </c>
      <c r="AP70" s="253"/>
      <c r="AQ70" s="252"/>
      <c r="AR70" s="253"/>
      <c r="AS70" s="255">
        <f t="shared" si="30"/>
        <v>63</v>
      </c>
      <c r="AT70" s="256"/>
      <c r="AU70" s="257">
        <v>4</v>
      </c>
      <c r="AV70" s="244"/>
      <c r="AW70" s="244"/>
      <c r="AX70" s="245"/>
      <c r="AY70" s="257"/>
      <c r="AZ70" s="244"/>
      <c r="BA70" s="244"/>
      <c r="BB70" s="245"/>
      <c r="BC70" s="257"/>
      <c r="BD70" s="244"/>
      <c r="BE70" s="244"/>
      <c r="BF70" s="245"/>
      <c r="BG70" s="257"/>
      <c r="BH70" s="244"/>
      <c r="BI70" s="244"/>
      <c r="BJ70" s="245"/>
      <c r="BL70" s="37"/>
      <c r="BM70" s="177"/>
      <c r="BN70" s="177"/>
    </row>
    <row r="71" spans="4:66" s="176" customFormat="1" ht="44.25" customHeight="1" x14ac:dyDescent="0.3">
      <c r="D71" s="246" t="s">
        <v>205</v>
      </c>
      <c r="E71" s="247"/>
      <c r="F71" s="248"/>
      <c r="G71" s="249" t="s">
        <v>146</v>
      </c>
      <c r="H71" s="250"/>
      <c r="I71" s="250"/>
      <c r="J71" s="250"/>
      <c r="K71" s="250"/>
      <c r="L71" s="250"/>
      <c r="M71" s="250"/>
      <c r="N71" s="250"/>
      <c r="O71" s="250"/>
      <c r="P71" s="250"/>
      <c r="Q71" s="250"/>
      <c r="R71" s="250"/>
      <c r="S71" s="250"/>
      <c r="T71" s="251"/>
      <c r="U71" s="252">
        <v>2</v>
      </c>
      <c r="V71" s="253"/>
      <c r="W71" s="252"/>
      <c r="X71" s="254"/>
      <c r="Y71" s="252">
        <v>2</v>
      </c>
      <c r="Z71" s="253"/>
      <c r="AA71" s="252">
        <v>2</v>
      </c>
      <c r="AB71" s="254"/>
      <c r="AC71" s="252"/>
      <c r="AD71" s="253"/>
      <c r="AE71" s="252"/>
      <c r="AF71" s="253"/>
      <c r="AG71" s="252">
        <v>4.5</v>
      </c>
      <c r="AH71" s="253"/>
      <c r="AI71" s="255">
        <f t="shared" ref="AI71:AI72" si="31">AG71*30</f>
        <v>135</v>
      </c>
      <c r="AJ71" s="256"/>
      <c r="AK71" s="255">
        <f t="shared" ref="AK71:AK72" si="32">AM71+AO71+AQ71</f>
        <v>72</v>
      </c>
      <c r="AL71" s="256"/>
      <c r="AM71" s="252">
        <v>36</v>
      </c>
      <c r="AN71" s="253"/>
      <c r="AO71" s="252">
        <v>36</v>
      </c>
      <c r="AP71" s="253"/>
      <c r="AQ71" s="252"/>
      <c r="AR71" s="253"/>
      <c r="AS71" s="255">
        <f t="shared" ref="AS71:AS72" si="33">AI71-AK71</f>
        <v>63</v>
      </c>
      <c r="AT71" s="256"/>
      <c r="AU71" s="257"/>
      <c r="AV71" s="244"/>
      <c r="AW71" s="244">
        <v>4</v>
      </c>
      <c r="AX71" s="245"/>
      <c r="AY71" s="257"/>
      <c r="AZ71" s="244"/>
      <c r="BA71" s="244"/>
      <c r="BB71" s="245"/>
      <c r="BC71" s="257"/>
      <c r="BD71" s="244"/>
      <c r="BE71" s="244"/>
      <c r="BF71" s="245"/>
      <c r="BG71" s="257"/>
      <c r="BH71" s="244"/>
      <c r="BI71" s="244"/>
      <c r="BJ71" s="245"/>
      <c r="BL71" s="37"/>
      <c r="BM71" s="177"/>
      <c r="BN71" s="177"/>
    </row>
    <row r="72" spans="4:66" s="176" customFormat="1" ht="48" customHeight="1" x14ac:dyDescent="0.3">
      <c r="D72" s="246" t="s">
        <v>206</v>
      </c>
      <c r="E72" s="247"/>
      <c r="F72" s="248"/>
      <c r="G72" s="249" t="s">
        <v>147</v>
      </c>
      <c r="H72" s="250"/>
      <c r="I72" s="250"/>
      <c r="J72" s="250"/>
      <c r="K72" s="250"/>
      <c r="L72" s="250"/>
      <c r="M72" s="250"/>
      <c r="N72" s="250"/>
      <c r="O72" s="250"/>
      <c r="P72" s="250"/>
      <c r="Q72" s="250"/>
      <c r="R72" s="250"/>
      <c r="S72" s="250"/>
      <c r="T72" s="251"/>
      <c r="U72" s="252">
        <v>3</v>
      </c>
      <c r="V72" s="253"/>
      <c r="W72" s="252"/>
      <c r="X72" s="254"/>
      <c r="Y72" s="252">
        <v>3</v>
      </c>
      <c r="Z72" s="253"/>
      <c r="AA72" s="252"/>
      <c r="AB72" s="254"/>
      <c r="AC72" s="252"/>
      <c r="AD72" s="253"/>
      <c r="AE72" s="252"/>
      <c r="AF72" s="253"/>
      <c r="AG72" s="252">
        <v>4.5</v>
      </c>
      <c r="AH72" s="253"/>
      <c r="AI72" s="255">
        <f t="shared" si="31"/>
        <v>135</v>
      </c>
      <c r="AJ72" s="256"/>
      <c r="AK72" s="255">
        <f t="shared" si="32"/>
        <v>72</v>
      </c>
      <c r="AL72" s="256"/>
      <c r="AM72" s="252">
        <v>36</v>
      </c>
      <c r="AN72" s="253"/>
      <c r="AO72" s="252">
        <v>36</v>
      </c>
      <c r="AP72" s="253"/>
      <c r="AQ72" s="252"/>
      <c r="AR72" s="253"/>
      <c r="AS72" s="255">
        <f t="shared" si="33"/>
        <v>63</v>
      </c>
      <c r="AT72" s="256"/>
      <c r="AU72" s="257"/>
      <c r="AV72" s="244"/>
      <c r="AW72" s="244"/>
      <c r="AX72" s="245"/>
      <c r="AY72" s="257">
        <v>4</v>
      </c>
      <c r="AZ72" s="244"/>
      <c r="BA72" s="244"/>
      <c r="BB72" s="245"/>
      <c r="BC72" s="257"/>
      <c r="BD72" s="244"/>
      <c r="BE72" s="244"/>
      <c r="BF72" s="245"/>
      <c r="BG72" s="257"/>
      <c r="BH72" s="244"/>
      <c r="BI72" s="244"/>
      <c r="BJ72" s="245"/>
      <c r="BL72" s="37"/>
      <c r="BM72" s="177"/>
      <c r="BN72" s="177"/>
    </row>
    <row r="73" spans="4:66" s="176" customFormat="1" ht="48" customHeight="1" x14ac:dyDescent="0.3">
      <c r="D73" s="246" t="s">
        <v>207</v>
      </c>
      <c r="E73" s="247"/>
      <c r="F73" s="248"/>
      <c r="G73" s="270" t="s">
        <v>148</v>
      </c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2"/>
      <c r="U73" s="252"/>
      <c r="V73" s="253"/>
      <c r="W73" s="252"/>
      <c r="X73" s="254"/>
      <c r="Y73" s="252"/>
      <c r="Z73" s="253"/>
      <c r="AA73" s="252"/>
      <c r="AB73" s="254"/>
      <c r="AC73" s="252"/>
      <c r="AD73" s="253"/>
      <c r="AE73" s="252"/>
      <c r="AF73" s="253"/>
      <c r="AG73" s="252">
        <v>1</v>
      </c>
      <c r="AH73" s="253"/>
      <c r="AI73" s="255">
        <f t="shared" si="28"/>
        <v>30</v>
      </c>
      <c r="AJ73" s="256"/>
      <c r="AK73" s="255">
        <f t="shared" si="29"/>
        <v>0</v>
      </c>
      <c r="AL73" s="256"/>
      <c r="AM73" s="252"/>
      <c r="AN73" s="253"/>
      <c r="AO73" s="252"/>
      <c r="AP73" s="253"/>
      <c r="AQ73" s="252"/>
      <c r="AR73" s="253"/>
      <c r="AS73" s="255">
        <f t="shared" si="30"/>
        <v>30</v>
      </c>
      <c r="AT73" s="256"/>
      <c r="AU73" s="257"/>
      <c r="AV73" s="244"/>
      <c r="AW73" s="244"/>
      <c r="AX73" s="245"/>
      <c r="AY73" s="257" t="s">
        <v>8</v>
      </c>
      <c r="AZ73" s="244"/>
      <c r="BA73" s="244"/>
      <c r="BB73" s="245"/>
      <c r="BC73" s="257"/>
      <c r="BD73" s="244"/>
      <c r="BE73" s="244"/>
      <c r="BF73" s="245"/>
      <c r="BG73" s="257"/>
      <c r="BH73" s="244"/>
      <c r="BI73" s="244"/>
      <c r="BJ73" s="245"/>
      <c r="BL73" s="37"/>
      <c r="BM73" s="177"/>
      <c r="BN73" s="177"/>
    </row>
    <row r="74" spans="4:66" s="176" customFormat="1" ht="21.75" customHeight="1" x14ac:dyDescent="0.3">
      <c r="D74" s="246" t="s">
        <v>208</v>
      </c>
      <c r="E74" s="247"/>
      <c r="F74" s="248"/>
      <c r="G74" s="249" t="s">
        <v>149</v>
      </c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1"/>
      <c r="U74" s="252">
        <v>3</v>
      </c>
      <c r="V74" s="253"/>
      <c r="W74" s="252"/>
      <c r="X74" s="254"/>
      <c r="Y74" s="252">
        <v>3</v>
      </c>
      <c r="Z74" s="253"/>
      <c r="AA74" s="252">
        <v>3</v>
      </c>
      <c r="AB74" s="254"/>
      <c r="AC74" s="252"/>
      <c r="AD74" s="253"/>
      <c r="AE74" s="252"/>
      <c r="AF74" s="253"/>
      <c r="AG74" s="252">
        <v>5</v>
      </c>
      <c r="AH74" s="253"/>
      <c r="AI74" s="255">
        <f t="shared" si="28"/>
        <v>150</v>
      </c>
      <c r="AJ74" s="256"/>
      <c r="AK74" s="255">
        <f t="shared" si="29"/>
        <v>72</v>
      </c>
      <c r="AL74" s="256"/>
      <c r="AM74" s="252">
        <v>36</v>
      </c>
      <c r="AN74" s="253"/>
      <c r="AO74" s="252">
        <v>36</v>
      </c>
      <c r="AP74" s="253"/>
      <c r="AQ74" s="252"/>
      <c r="AR74" s="253"/>
      <c r="AS74" s="255">
        <f t="shared" si="30"/>
        <v>78</v>
      </c>
      <c r="AT74" s="256"/>
      <c r="AU74" s="257"/>
      <c r="AV74" s="244"/>
      <c r="AW74" s="244"/>
      <c r="AX74" s="245"/>
      <c r="AY74" s="257">
        <v>4</v>
      </c>
      <c r="AZ74" s="244"/>
      <c r="BA74" s="244"/>
      <c r="BB74" s="245"/>
      <c r="BC74" s="257"/>
      <c r="BD74" s="244"/>
      <c r="BE74" s="244"/>
      <c r="BF74" s="245"/>
      <c r="BG74" s="257"/>
      <c r="BH74" s="244"/>
      <c r="BI74" s="244"/>
      <c r="BJ74" s="245"/>
      <c r="BL74" s="37"/>
      <c r="BM74" s="177"/>
      <c r="BN74" s="177"/>
    </row>
    <row r="75" spans="4:66" s="176" customFormat="1" ht="21.75" customHeight="1" x14ac:dyDescent="0.3">
      <c r="D75" s="246" t="s">
        <v>209</v>
      </c>
      <c r="E75" s="247"/>
      <c r="F75" s="248"/>
      <c r="G75" s="249" t="s">
        <v>150</v>
      </c>
      <c r="H75" s="250"/>
      <c r="I75" s="250"/>
      <c r="J75" s="250"/>
      <c r="K75" s="250"/>
      <c r="L75" s="250"/>
      <c r="M75" s="250"/>
      <c r="N75" s="250"/>
      <c r="O75" s="250"/>
      <c r="P75" s="250"/>
      <c r="Q75" s="250"/>
      <c r="R75" s="250"/>
      <c r="S75" s="250"/>
      <c r="T75" s="251"/>
      <c r="U75" s="252"/>
      <c r="V75" s="253"/>
      <c r="W75" s="252">
        <v>3</v>
      </c>
      <c r="X75" s="254"/>
      <c r="Y75" s="252">
        <v>3</v>
      </c>
      <c r="Z75" s="253"/>
      <c r="AA75" s="252">
        <v>3</v>
      </c>
      <c r="AB75" s="254"/>
      <c r="AC75" s="252"/>
      <c r="AD75" s="253"/>
      <c r="AE75" s="252"/>
      <c r="AF75" s="253"/>
      <c r="AG75" s="252">
        <v>4.5</v>
      </c>
      <c r="AH75" s="253"/>
      <c r="AI75" s="255">
        <f t="shared" ref="AI75:AI77" si="34">AG75*30</f>
        <v>135</v>
      </c>
      <c r="AJ75" s="256"/>
      <c r="AK75" s="255">
        <f t="shared" ref="AK75:AK77" si="35">AM75+AO75+AQ75</f>
        <v>72</v>
      </c>
      <c r="AL75" s="256"/>
      <c r="AM75" s="252">
        <v>36</v>
      </c>
      <c r="AN75" s="253"/>
      <c r="AO75" s="252">
        <v>36</v>
      </c>
      <c r="AP75" s="253"/>
      <c r="AQ75" s="252"/>
      <c r="AR75" s="253"/>
      <c r="AS75" s="255">
        <f t="shared" ref="AS75:AS77" si="36">AI75-AK75</f>
        <v>63</v>
      </c>
      <c r="AT75" s="256"/>
      <c r="AU75" s="257"/>
      <c r="AV75" s="244"/>
      <c r="AW75" s="244"/>
      <c r="AX75" s="245"/>
      <c r="AY75" s="257">
        <v>4</v>
      </c>
      <c r="AZ75" s="244"/>
      <c r="BA75" s="244"/>
      <c r="BB75" s="245"/>
      <c r="BC75" s="257"/>
      <c r="BD75" s="244"/>
      <c r="BE75" s="244"/>
      <c r="BF75" s="245"/>
      <c r="BG75" s="257"/>
      <c r="BH75" s="244"/>
      <c r="BI75" s="244"/>
      <c r="BJ75" s="245"/>
      <c r="BL75" s="37"/>
      <c r="BM75" s="177"/>
      <c r="BN75" s="177"/>
    </row>
    <row r="76" spans="4:66" s="176" customFormat="1" ht="21.75" customHeight="1" x14ac:dyDescent="0.3">
      <c r="D76" s="246" t="s">
        <v>210</v>
      </c>
      <c r="E76" s="247"/>
      <c r="F76" s="248"/>
      <c r="G76" s="249" t="s">
        <v>151</v>
      </c>
      <c r="H76" s="250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1"/>
      <c r="U76" s="252"/>
      <c r="V76" s="253"/>
      <c r="W76" s="252">
        <v>3</v>
      </c>
      <c r="X76" s="254"/>
      <c r="Y76" s="252">
        <v>3</v>
      </c>
      <c r="Z76" s="253"/>
      <c r="AA76" s="252"/>
      <c r="AB76" s="254"/>
      <c r="AC76" s="252"/>
      <c r="AD76" s="253"/>
      <c r="AE76" s="252">
        <v>3</v>
      </c>
      <c r="AF76" s="253"/>
      <c r="AG76" s="252">
        <v>3.5</v>
      </c>
      <c r="AH76" s="253"/>
      <c r="AI76" s="255">
        <f t="shared" si="34"/>
        <v>105</v>
      </c>
      <c r="AJ76" s="256"/>
      <c r="AK76" s="255">
        <f t="shared" si="35"/>
        <v>54</v>
      </c>
      <c r="AL76" s="256"/>
      <c r="AM76" s="252">
        <v>18</v>
      </c>
      <c r="AN76" s="253"/>
      <c r="AO76" s="252">
        <v>36</v>
      </c>
      <c r="AP76" s="253"/>
      <c r="AQ76" s="252"/>
      <c r="AR76" s="253"/>
      <c r="AS76" s="255">
        <f t="shared" si="36"/>
        <v>51</v>
      </c>
      <c r="AT76" s="256"/>
      <c r="AU76" s="257"/>
      <c r="AV76" s="244"/>
      <c r="AW76" s="244"/>
      <c r="AX76" s="245"/>
      <c r="AY76" s="257">
        <v>3</v>
      </c>
      <c r="AZ76" s="244"/>
      <c r="BA76" s="244"/>
      <c r="BB76" s="245"/>
      <c r="BC76" s="257"/>
      <c r="BD76" s="244"/>
      <c r="BE76" s="244"/>
      <c r="BF76" s="245"/>
      <c r="BG76" s="257"/>
      <c r="BH76" s="244"/>
      <c r="BI76" s="244"/>
      <c r="BJ76" s="245"/>
      <c r="BL76" s="37"/>
      <c r="BM76" s="177"/>
      <c r="BN76" s="177"/>
    </row>
    <row r="77" spans="4:66" s="176" customFormat="1" ht="42.75" customHeight="1" x14ac:dyDescent="0.3">
      <c r="D77" s="246" t="s">
        <v>211</v>
      </c>
      <c r="E77" s="247"/>
      <c r="F77" s="248"/>
      <c r="G77" s="249" t="s">
        <v>152</v>
      </c>
      <c r="H77" s="250"/>
      <c r="I77" s="250"/>
      <c r="J77" s="250"/>
      <c r="K77" s="250"/>
      <c r="L77" s="250"/>
      <c r="M77" s="250"/>
      <c r="N77" s="250"/>
      <c r="O77" s="250"/>
      <c r="P77" s="250"/>
      <c r="Q77" s="250"/>
      <c r="R77" s="250"/>
      <c r="S77" s="250"/>
      <c r="T77" s="251"/>
      <c r="U77" s="252"/>
      <c r="V77" s="253"/>
      <c r="W77" s="252">
        <v>3</v>
      </c>
      <c r="X77" s="254"/>
      <c r="Y77" s="252">
        <v>3</v>
      </c>
      <c r="Z77" s="253"/>
      <c r="AA77" s="252"/>
      <c r="AB77" s="254"/>
      <c r="AC77" s="252"/>
      <c r="AD77" s="253"/>
      <c r="AE77" s="252">
        <v>3</v>
      </c>
      <c r="AF77" s="253"/>
      <c r="AG77" s="252">
        <v>3.5</v>
      </c>
      <c r="AH77" s="253"/>
      <c r="AI77" s="255">
        <f t="shared" si="34"/>
        <v>105</v>
      </c>
      <c r="AJ77" s="256"/>
      <c r="AK77" s="255">
        <f t="shared" si="35"/>
        <v>54</v>
      </c>
      <c r="AL77" s="256"/>
      <c r="AM77" s="252">
        <v>18</v>
      </c>
      <c r="AN77" s="253"/>
      <c r="AO77" s="252">
        <v>36</v>
      </c>
      <c r="AP77" s="253"/>
      <c r="AQ77" s="252"/>
      <c r="AR77" s="253"/>
      <c r="AS77" s="255">
        <f t="shared" si="36"/>
        <v>51</v>
      </c>
      <c r="AT77" s="256"/>
      <c r="AU77" s="257"/>
      <c r="AV77" s="244"/>
      <c r="AW77" s="244"/>
      <c r="AX77" s="245"/>
      <c r="AY77" s="257">
        <v>3</v>
      </c>
      <c r="AZ77" s="244"/>
      <c r="BA77" s="244"/>
      <c r="BB77" s="245"/>
      <c r="BC77" s="257"/>
      <c r="BD77" s="244"/>
      <c r="BE77" s="244"/>
      <c r="BF77" s="245"/>
      <c r="BG77" s="257"/>
      <c r="BH77" s="244"/>
      <c r="BI77" s="244"/>
      <c r="BJ77" s="245"/>
      <c r="BL77" s="37"/>
      <c r="BM77" s="177"/>
      <c r="BN77" s="177"/>
    </row>
    <row r="78" spans="4:66" s="176" customFormat="1" ht="21.75" customHeight="1" x14ac:dyDescent="0.3">
      <c r="D78" s="246" t="s">
        <v>212</v>
      </c>
      <c r="E78" s="247"/>
      <c r="F78" s="248"/>
      <c r="G78" s="249" t="s">
        <v>153</v>
      </c>
      <c r="H78" s="250"/>
      <c r="I78" s="250"/>
      <c r="J78" s="250"/>
      <c r="K78" s="250"/>
      <c r="L78" s="250"/>
      <c r="M78" s="250"/>
      <c r="N78" s="250"/>
      <c r="O78" s="250"/>
      <c r="P78" s="250"/>
      <c r="Q78" s="250"/>
      <c r="R78" s="250"/>
      <c r="S78" s="250"/>
      <c r="T78" s="251"/>
      <c r="U78" s="252">
        <v>4</v>
      </c>
      <c r="V78" s="253"/>
      <c r="W78" s="252"/>
      <c r="X78" s="254"/>
      <c r="Y78" s="252">
        <v>4</v>
      </c>
      <c r="Z78" s="253"/>
      <c r="AA78" s="252"/>
      <c r="AB78" s="254"/>
      <c r="AC78" s="252"/>
      <c r="AD78" s="253"/>
      <c r="AE78" s="252"/>
      <c r="AF78" s="253"/>
      <c r="AG78" s="252">
        <v>4.5</v>
      </c>
      <c r="AH78" s="253"/>
      <c r="AI78" s="255">
        <f t="shared" ref="AI78:AI82" si="37">AG78*30</f>
        <v>135</v>
      </c>
      <c r="AJ78" s="256"/>
      <c r="AK78" s="255">
        <f t="shared" ref="AK78:AK82" si="38">AM78+AO78+AQ78</f>
        <v>72</v>
      </c>
      <c r="AL78" s="256"/>
      <c r="AM78" s="252">
        <v>36</v>
      </c>
      <c r="AN78" s="253"/>
      <c r="AO78" s="252">
        <v>36</v>
      </c>
      <c r="AP78" s="253"/>
      <c r="AQ78" s="252"/>
      <c r="AR78" s="253"/>
      <c r="AS78" s="255">
        <f t="shared" ref="AS78:AS82" si="39">AI78-AK78</f>
        <v>63</v>
      </c>
      <c r="AT78" s="256"/>
      <c r="AU78" s="257"/>
      <c r="AV78" s="244"/>
      <c r="AW78" s="244"/>
      <c r="AX78" s="245"/>
      <c r="AY78" s="257"/>
      <c r="AZ78" s="244"/>
      <c r="BA78" s="244">
        <v>4</v>
      </c>
      <c r="BB78" s="245"/>
      <c r="BC78" s="257"/>
      <c r="BD78" s="244"/>
      <c r="BE78" s="244"/>
      <c r="BF78" s="245"/>
      <c r="BG78" s="257"/>
      <c r="BH78" s="244"/>
      <c r="BI78" s="244"/>
      <c r="BJ78" s="245"/>
      <c r="BL78" s="37"/>
      <c r="BM78" s="177"/>
      <c r="BN78" s="177"/>
    </row>
    <row r="79" spans="4:66" s="176" customFormat="1" ht="45.75" customHeight="1" x14ac:dyDescent="0.3">
      <c r="D79" s="246" t="s">
        <v>213</v>
      </c>
      <c r="E79" s="247"/>
      <c r="F79" s="248"/>
      <c r="G79" s="249" t="s">
        <v>155</v>
      </c>
      <c r="H79" s="250"/>
      <c r="I79" s="250"/>
      <c r="J79" s="250"/>
      <c r="K79" s="250"/>
      <c r="L79" s="250"/>
      <c r="M79" s="250"/>
      <c r="N79" s="250"/>
      <c r="O79" s="250"/>
      <c r="P79" s="250"/>
      <c r="Q79" s="250"/>
      <c r="R79" s="250"/>
      <c r="S79" s="250"/>
      <c r="T79" s="251"/>
      <c r="U79" s="252"/>
      <c r="V79" s="253"/>
      <c r="W79" s="252"/>
      <c r="X79" s="254"/>
      <c r="Y79" s="252"/>
      <c r="Z79" s="253"/>
      <c r="AA79" s="252"/>
      <c r="AB79" s="254"/>
      <c r="AC79" s="252"/>
      <c r="AD79" s="253"/>
      <c r="AE79" s="252"/>
      <c r="AF79" s="253"/>
      <c r="AG79" s="252">
        <v>1</v>
      </c>
      <c r="AH79" s="253"/>
      <c r="AI79" s="255">
        <f t="shared" si="37"/>
        <v>30</v>
      </c>
      <c r="AJ79" s="256"/>
      <c r="AK79" s="255">
        <f t="shared" si="38"/>
        <v>0</v>
      </c>
      <c r="AL79" s="256"/>
      <c r="AM79" s="252"/>
      <c r="AN79" s="253"/>
      <c r="AO79" s="252"/>
      <c r="AP79" s="253"/>
      <c r="AQ79" s="252"/>
      <c r="AR79" s="253"/>
      <c r="AS79" s="255">
        <f t="shared" si="39"/>
        <v>30</v>
      </c>
      <c r="AT79" s="256"/>
      <c r="AU79" s="257"/>
      <c r="AV79" s="244"/>
      <c r="AW79" s="244"/>
      <c r="AX79" s="245"/>
      <c r="AY79" s="257"/>
      <c r="AZ79" s="244"/>
      <c r="BA79" s="244" t="s">
        <v>8</v>
      </c>
      <c r="BB79" s="245"/>
      <c r="BC79" s="257"/>
      <c r="BD79" s="244"/>
      <c r="BE79" s="244"/>
      <c r="BF79" s="245"/>
      <c r="BG79" s="257"/>
      <c r="BH79" s="244"/>
      <c r="BI79" s="244"/>
      <c r="BJ79" s="245"/>
      <c r="BL79" s="37"/>
      <c r="BM79" s="177"/>
      <c r="BN79" s="177"/>
    </row>
    <row r="80" spans="4:66" s="176" customFormat="1" ht="21.75" customHeight="1" x14ac:dyDescent="0.3">
      <c r="D80" s="246" t="s">
        <v>214</v>
      </c>
      <c r="E80" s="247"/>
      <c r="F80" s="248"/>
      <c r="G80" s="249" t="s">
        <v>154</v>
      </c>
      <c r="H80" s="250"/>
      <c r="I80" s="250"/>
      <c r="J80" s="250"/>
      <c r="K80" s="250"/>
      <c r="L80" s="250"/>
      <c r="M80" s="250"/>
      <c r="N80" s="250"/>
      <c r="O80" s="250"/>
      <c r="P80" s="250"/>
      <c r="Q80" s="250"/>
      <c r="R80" s="250"/>
      <c r="S80" s="250"/>
      <c r="T80" s="251"/>
      <c r="U80" s="252">
        <v>4</v>
      </c>
      <c r="V80" s="253"/>
      <c r="W80" s="252"/>
      <c r="X80" s="254"/>
      <c r="Y80" s="252">
        <v>4</v>
      </c>
      <c r="Z80" s="253"/>
      <c r="AA80" s="252">
        <v>4</v>
      </c>
      <c r="AB80" s="254"/>
      <c r="AC80" s="252"/>
      <c r="AD80" s="253"/>
      <c r="AE80" s="252"/>
      <c r="AF80" s="253"/>
      <c r="AG80" s="252">
        <v>5</v>
      </c>
      <c r="AH80" s="253"/>
      <c r="AI80" s="255">
        <f t="shared" si="37"/>
        <v>150</v>
      </c>
      <c r="AJ80" s="256"/>
      <c r="AK80" s="255">
        <f t="shared" si="38"/>
        <v>72</v>
      </c>
      <c r="AL80" s="256"/>
      <c r="AM80" s="252">
        <v>36</v>
      </c>
      <c r="AN80" s="253"/>
      <c r="AO80" s="252">
        <v>36</v>
      </c>
      <c r="AP80" s="253"/>
      <c r="AQ80" s="252"/>
      <c r="AR80" s="253"/>
      <c r="AS80" s="255">
        <f t="shared" si="39"/>
        <v>78</v>
      </c>
      <c r="AT80" s="256"/>
      <c r="AU80" s="257"/>
      <c r="AV80" s="244"/>
      <c r="AW80" s="244"/>
      <c r="AX80" s="245"/>
      <c r="AY80" s="257"/>
      <c r="AZ80" s="244"/>
      <c r="BA80" s="244">
        <v>4</v>
      </c>
      <c r="BB80" s="245"/>
      <c r="BC80" s="257"/>
      <c r="BD80" s="244"/>
      <c r="BE80" s="244"/>
      <c r="BF80" s="245"/>
      <c r="BG80" s="257"/>
      <c r="BH80" s="244"/>
      <c r="BI80" s="244"/>
      <c r="BJ80" s="245"/>
      <c r="BL80" s="37"/>
      <c r="BM80" s="177"/>
      <c r="BN80" s="177"/>
    </row>
    <row r="81" spans="4:66" s="176" customFormat="1" ht="21.75" customHeight="1" x14ac:dyDescent="0.3">
      <c r="D81" s="246" t="s">
        <v>215</v>
      </c>
      <c r="E81" s="247"/>
      <c r="F81" s="248"/>
      <c r="G81" s="249" t="s">
        <v>156</v>
      </c>
      <c r="H81" s="250"/>
      <c r="I81" s="250"/>
      <c r="J81" s="250"/>
      <c r="K81" s="250"/>
      <c r="L81" s="250"/>
      <c r="M81" s="250"/>
      <c r="N81" s="250"/>
      <c r="O81" s="250"/>
      <c r="P81" s="250"/>
      <c r="Q81" s="250"/>
      <c r="R81" s="250"/>
      <c r="S81" s="250"/>
      <c r="T81" s="251"/>
      <c r="U81" s="252"/>
      <c r="V81" s="253"/>
      <c r="W81" s="252">
        <v>4</v>
      </c>
      <c r="X81" s="254"/>
      <c r="Y81" s="252">
        <v>4</v>
      </c>
      <c r="Z81" s="253"/>
      <c r="AA81" s="252">
        <v>4</v>
      </c>
      <c r="AB81" s="254"/>
      <c r="AC81" s="252"/>
      <c r="AD81" s="253"/>
      <c r="AE81" s="252"/>
      <c r="AF81" s="253"/>
      <c r="AG81" s="252">
        <v>4.5</v>
      </c>
      <c r="AH81" s="253"/>
      <c r="AI81" s="255">
        <f t="shared" si="37"/>
        <v>135</v>
      </c>
      <c r="AJ81" s="256"/>
      <c r="AK81" s="255">
        <f t="shared" si="38"/>
        <v>54</v>
      </c>
      <c r="AL81" s="256"/>
      <c r="AM81" s="252">
        <v>18</v>
      </c>
      <c r="AN81" s="253"/>
      <c r="AO81" s="252">
        <v>36</v>
      </c>
      <c r="AP81" s="253"/>
      <c r="AQ81" s="252"/>
      <c r="AR81" s="253"/>
      <c r="AS81" s="255">
        <f t="shared" si="39"/>
        <v>81</v>
      </c>
      <c r="AT81" s="256"/>
      <c r="AU81" s="257"/>
      <c r="AV81" s="244"/>
      <c r="AW81" s="244"/>
      <c r="AX81" s="245"/>
      <c r="AY81" s="257"/>
      <c r="AZ81" s="244"/>
      <c r="BA81" s="244">
        <v>3</v>
      </c>
      <c r="BB81" s="245"/>
      <c r="BC81" s="257"/>
      <c r="BD81" s="244"/>
      <c r="BE81" s="244"/>
      <c r="BF81" s="245"/>
      <c r="BG81" s="257"/>
      <c r="BH81" s="244"/>
      <c r="BI81" s="244"/>
      <c r="BJ81" s="245"/>
      <c r="BL81" s="37"/>
      <c r="BM81" s="177"/>
      <c r="BN81" s="177"/>
    </row>
    <row r="82" spans="4:66" s="176" customFormat="1" ht="21.75" customHeight="1" x14ac:dyDescent="0.3">
      <c r="D82" s="246" t="s">
        <v>216</v>
      </c>
      <c r="E82" s="247"/>
      <c r="F82" s="248"/>
      <c r="G82" s="249" t="s">
        <v>157</v>
      </c>
      <c r="H82" s="250"/>
      <c r="I82" s="250"/>
      <c r="J82" s="250"/>
      <c r="K82" s="250"/>
      <c r="L82" s="250"/>
      <c r="M82" s="250"/>
      <c r="N82" s="250"/>
      <c r="O82" s="250"/>
      <c r="P82" s="250"/>
      <c r="Q82" s="250"/>
      <c r="R82" s="250"/>
      <c r="S82" s="250"/>
      <c r="T82" s="251"/>
      <c r="U82" s="252"/>
      <c r="V82" s="253"/>
      <c r="W82" s="252">
        <v>4</v>
      </c>
      <c r="X82" s="254"/>
      <c r="Y82" s="252">
        <v>4</v>
      </c>
      <c r="Z82" s="253"/>
      <c r="AA82" s="252"/>
      <c r="AB82" s="254"/>
      <c r="AC82" s="252"/>
      <c r="AD82" s="253"/>
      <c r="AE82" s="252">
        <v>4</v>
      </c>
      <c r="AF82" s="253"/>
      <c r="AG82" s="252">
        <v>4.5</v>
      </c>
      <c r="AH82" s="253"/>
      <c r="AI82" s="255">
        <f t="shared" si="37"/>
        <v>135</v>
      </c>
      <c r="AJ82" s="256"/>
      <c r="AK82" s="255">
        <f t="shared" si="38"/>
        <v>72</v>
      </c>
      <c r="AL82" s="256"/>
      <c r="AM82" s="252">
        <v>36</v>
      </c>
      <c r="AN82" s="253"/>
      <c r="AO82" s="252">
        <v>36</v>
      </c>
      <c r="AP82" s="253"/>
      <c r="AQ82" s="252"/>
      <c r="AR82" s="253"/>
      <c r="AS82" s="255">
        <f t="shared" si="39"/>
        <v>63</v>
      </c>
      <c r="AT82" s="256"/>
      <c r="AU82" s="257"/>
      <c r="AV82" s="244"/>
      <c r="AW82" s="244"/>
      <c r="AX82" s="245"/>
      <c r="AY82" s="257"/>
      <c r="AZ82" s="244"/>
      <c r="BA82" s="244">
        <v>4</v>
      </c>
      <c r="BB82" s="245"/>
      <c r="BC82" s="257"/>
      <c r="BD82" s="244"/>
      <c r="BE82" s="244"/>
      <c r="BF82" s="245"/>
      <c r="BG82" s="257"/>
      <c r="BH82" s="244"/>
      <c r="BI82" s="244"/>
      <c r="BJ82" s="245"/>
      <c r="BL82" s="37"/>
      <c r="BM82" s="177"/>
      <c r="BN82" s="177"/>
    </row>
    <row r="83" spans="4:66" s="176" customFormat="1" ht="21.75" customHeight="1" x14ac:dyDescent="0.3">
      <c r="D83" s="246" t="s">
        <v>217</v>
      </c>
      <c r="E83" s="247"/>
      <c r="F83" s="248"/>
      <c r="G83" s="249" t="s">
        <v>36</v>
      </c>
      <c r="H83" s="250"/>
      <c r="I83" s="250"/>
      <c r="J83" s="250"/>
      <c r="K83" s="250"/>
      <c r="L83" s="250"/>
      <c r="M83" s="250"/>
      <c r="N83" s="250"/>
      <c r="O83" s="250"/>
      <c r="P83" s="250"/>
      <c r="Q83" s="250"/>
      <c r="R83" s="250"/>
      <c r="S83" s="250"/>
      <c r="T83" s="251"/>
      <c r="U83" s="252">
        <v>5</v>
      </c>
      <c r="V83" s="253"/>
      <c r="W83" s="252"/>
      <c r="X83" s="254"/>
      <c r="Y83" s="252">
        <v>5</v>
      </c>
      <c r="Z83" s="253"/>
      <c r="AA83" s="252"/>
      <c r="AB83" s="254"/>
      <c r="AC83" s="252"/>
      <c r="AD83" s="253"/>
      <c r="AE83" s="252" t="s">
        <v>9</v>
      </c>
      <c r="AF83" s="253"/>
      <c r="AG83" s="252">
        <v>4.5</v>
      </c>
      <c r="AH83" s="253"/>
      <c r="AI83" s="255">
        <f t="shared" ref="AI83:AI87" si="40">AG83*30</f>
        <v>135</v>
      </c>
      <c r="AJ83" s="256"/>
      <c r="AK83" s="255">
        <f t="shared" ref="AK83:AK87" si="41">AM83+AO83+AQ83</f>
        <v>72</v>
      </c>
      <c r="AL83" s="256"/>
      <c r="AM83" s="252">
        <v>36</v>
      </c>
      <c r="AN83" s="253"/>
      <c r="AO83" s="252">
        <v>36</v>
      </c>
      <c r="AP83" s="253"/>
      <c r="AQ83" s="252"/>
      <c r="AR83" s="253"/>
      <c r="AS83" s="255">
        <f t="shared" ref="AS83:AS87" si="42">AI83-AK83</f>
        <v>63</v>
      </c>
      <c r="AT83" s="256"/>
      <c r="AU83" s="257"/>
      <c r="AV83" s="244"/>
      <c r="AW83" s="244"/>
      <c r="AX83" s="245"/>
      <c r="AY83" s="257"/>
      <c r="AZ83" s="244"/>
      <c r="BA83" s="244"/>
      <c r="BB83" s="245"/>
      <c r="BC83" s="257">
        <v>4</v>
      </c>
      <c r="BD83" s="244"/>
      <c r="BE83" s="244"/>
      <c r="BF83" s="245"/>
      <c r="BG83" s="257"/>
      <c r="BH83" s="244"/>
      <c r="BI83" s="244"/>
      <c r="BJ83" s="245"/>
      <c r="BL83" s="37"/>
      <c r="BM83" s="177"/>
      <c r="BN83" s="177"/>
    </row>
    <row r="84" spans="4:66" s="176" customFormat="1" ht="26.25" customHeight="1" x14ac:dyDescent="0.3">
      <c r="D84" s="246" t="s">
        <v>218</v>
      </c>
      <c r="E84" s="247"/>
      <c r="F84" s="248"/>
      <c r="G84" s="249" t="s">
        <v>158</v>
      </c>
      <c r="H84" s="250"/>
      <c r="I84" s="250"/>
      <c r="J84" s="250"/>
      <c r="K84" s="250"/>
      <c r="L84" s="250"/>
      <c r="M84" s="250"/>
      <c r="N84" s="250"/>
      <c r="O84" s="250"/>
      <c r="P84" s="250"/>
      <c r="Q84" s="250"/>
      <c r="R84" s="250"/>
      <c r="S84" s="250"/>
      <c r="T84" s="251"/>
      <c r="U84" s="252"/>
      <c r="V84" s="253"/>
      <c r="W84" s="252"/>
      <c r="X84" s="254"/>
      <c r="Y84" s="252"/>
      <c r="Z84" s="253"/>
      <c r="AA84" s="252"/>
      <c r="AB84" s="254"/>
      <c r="AC84" s="252"/>
      <c r="AD84" s="253"/>
      <c r="AE84" s="252"/>
      <c r="AF84" s="253"/>
      <c r="AG84" s="252">
        <v>1</v>
      </c>
      <c r="AH84" s="253"/>
      <c r="AI84" s="255">
        <f t="shared" si="40"/>
        <v>30</v>
      </c>
      <c r="AJ84" s="256"/>
      <c r="AK84" s="255">
        <f t="shared" si="41"/>
        <v>0</v>
      </c>
      <c r="AL84" s="256"/>
      <c r="AM84" s="252"/>
      <c r="AN84" s="253"/>
      <c r="AO84" s="252"/>
      <c r="AP84" s="253"/>
      <c r="AQ84" s="252"/>
      <c r="AR84" s="253"/>
      <c r="AS84" s="255">
        <f t="shared" si="42"/>
        <v>30</v>
      </c>
      <c r="AT84" s="256"/>
      <c r="AU84" s="257"/>
      <c r="AV84" s="244"/>
      <c r="AW84" s="244"/>
      <c r="AX84" s="245"/>
      <c r="AY84" s="257"/>
      <c r="AZ84" s="244"/>
      <c r="BA84" s="244"/>
      <c r="BB84" s="245"/>
      <c r="BC84" s="257" t="s">
        <v>8</v>
      </c>
      <c r="BD84" s="244"/>
      <c r="BE84" s="244"/>
      <c r="BF84" s="245"/>
      <c r="BG84" s="257"/>
      <c r="BH84" s="244"/>
      <c r="BI84" s="244"/>
      <c r="BJ84" s="245"/>
      <c r="BL84" s="37"/>
      <c r="BM84" s="177"/>
      <c r="BN84" s="177"/>
    </row>
    <row r="85" spans="4:66" s="176" customFormat="1" ht="27.75" customHeight="1" x14ac:dyDescent="0.3">
      <c r="D85" s="246" t="s">
        <v>219</v>
      </c>
      <c r="E85" s="247"/>
      <c r="F85" s="248"/>
      <c r="G85" s="249" t="s">
        <v>159</v>
      </c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1"/>
      <c r="U85" s="252">
        <v>5</v>
      </c>
      <c r="V85" s="253"/>
      <c r="W85" s="252"/>
      <c r="X85" s="254"/>
      <c r="Y85" s="252">
        <v>5</v>
      </c>
      <c r="Z85" s="253"/>
      <c r="AA85" s="252">
        <v>5</v>
      </c>
      <c r="AB85" s="254"/>
      <c r="AC85" s="252"/>
      <c r="AD85" s="253"/>
      <c r="AE85" s="252"/>
      <c r="AF85" s="253"/>
      <c r="AG85" s="252">
        <v>5</v>
      </c>
      <c r="AH85" s="253"/>
      <c r="AI85" s="255">
        <f t="shared" si="40"/>
        <v>150</v>
      </c>
      <c r="AJ85" s="256"/>
      <c r="AK85" s="255">
        <f t="shared" si="41"/>
        <v>72</v>
      </c>
      <c r="AL85" s="256"/>
      <c r="AM85" s="252">
        <v>36</v>
      </c>
      <c r="AN85" s="253"/>
      <c r="AO85" s="252">
        <v>36</v>
      </c>
      <c r="AP85" s="253"/>
      <c r="AQ85" s="252"/>
      <c r="AR85" s="253"/>
      <c r="AS85" s="255">
        <f t="shared" si="42"/>
        <v>78</v>
      </c>
      <c r="AT85" s="256"/>
      <c r="AU85" s="257"/>
      <c r="AV85" s="244"/>
      <c r="AW85" s="244"/>
      <c r="AX85" s="245"/>
      <c r="AY85" s="257"/>
      <c r="AZ85" s="244"/>
      <c r="BA85" s="244"/>
      <c r="BB85" s="245"/>
      <c r="BC85" s="257">
        <v>4</v>
      </c>
      <c r="BD85" s="244"/>
      <c r="BE85" s="244"/>
      <c r="BF85" s="245"/>
      <c r="BG85" s="257"/>
      <c r="BH85" s="244"/>
      <c r="BI85" s="244"/>
      <c r="BJ85" s="245"/>
      <c r="BL85" s="37"/>
      <c r="BM85" s="177"/>
      <c r="BN85" s="177"/>
    </row>
    <row r="86" spans="4:66" s="176" customFormat="1" ht="29.25" customHeight="1" x14ac:dyDescent="0.3">
      <c r="D86" s="246" t="s">
        <v>220</v>
      </c>
      <c r="E86" s="247"/>
      <c r="F86" s="248"/>
      <c r="G86" s="249" t="s">
        <v>160</v>
      </c>
      <c r="H86" s="250"/>
      <c r="I86" s="250"/>
      <c r="J86" s="250"/>
      <c r="K86" s="250"/>
      <c r="L86" s="250"/>
      <c r="M86" s="250"/>
      <c r="N86" s="250"/>
      <c r="O86" s="250"/>
      <c r="P86" s="250"/>
      <c r="Q86" s="250"/>
      <c r="R86" s="250"/>
      <c r="S86" s="250"/>
      <c r="T86" s="251"/>
      <c r="U86" s="252"/>
      <c r="V86" s="253"/>
      <c r="W86" s="252">
        <v>6</v>
      </c>
      <c r="X86" s="254"/>
      <c r="Y86" s="252">
        <v>6</v>
      </c>
      <c r="Z86" s="253"/>
      <c r="AA86" s="252"/>
      <c r="AB86" s="254"/>
      <c r="AC86" s="252"/>
      <c r="AD86" s="253"/>
      <c r="AE86" s="252"/>
      <c r="AF86" s="253"/>
      <c r="AG86" s="252">
        <v>3</v>
      </c>
      <c r="AH86" s="253"/>
      <c r="AI86" s="255">
        <f t="shared" ref="AI86" si="43">AG86*30</f>
        <v>90</v>
      </c>
      <c r="AJ86" s="256"/>
      <c r="AK86" s="255">
        <f t="shared" ref="AK86" si="44">AM86+AO86+AQ86</f>
        <v>54</v>
      </c>
      <c r="AL86" s="256"/>
      <c r="AM86" s="252">
        <v>36</v>
      </c>
      <c r="AN86" s="253"/>
      <c r="AO86" s="252">
        <v>18</v>
      </c>
      <c r="AP86" s="253"/>
      <c r="AQ86" s="252"/>
      <c r="AR86" s="253"/>
      <c r="AS86" s="255">
        <f t="shared" ref="AS86" si="45">AI86-AK86</f>
        <v>36</v>
      </c>
      <c r="AT86" s="256"/>
      <c r="AU86" s="257"/>
      <c r="AV86" s="244"/>
      <c r="AW86" s="244"/>
      <c r="AX86" s="245"/>
      <c r="AY86" s="257"/>
      <c r="AZ86" s="244"/>
      <c r="BA86" s="244"/>
      <c r="BB86" s="245"/>
      <c r="BC86" s="257"/>
      <c r="BD86" s="244"/>
      <c r="BE86" s="244">
        <v>3</v>
      </c>
      <c r="BF86" s="245"/>
      <c r="BG86" s="257"/>
      <c r="BH86" s="244"/>
      <c r="BI86" s="244"/>
      <c r="BJ86" s="245"/>
      <c r="BL86" s="37"/>
      <c r="BM86" s="177"/>
      <c r="BN86" s="177"/>
    </row>
    <row r="87" spans="4:66" s="176" customFormat="1" ht="31.5" customHeight="1" x14ac:dyDescent="0.3">
      <c r="D87" s="246" t="s">
        <v>221</v>
      </c>
      <c r="E87" s="247"/>
      <c r="F87" s="248"/>
      <c r="G87" s="249" t="s">
        <v>161</v>
      </c>
      <c r="H87" s="250"/>
      <c r="I87" s="250"/>
      <c r="J87" s="250"/>
      <c r="K87" s="250"/>
      <c r="L87" s="250"/>
      <c r="M87" s="250"/>
      <c r="N87" s="250"/>
      <c r="O87" s="250"/>
      <c r="P87" s="250"/>
      <c r="Q87" s="250"/>
      <c r="R87" s="250"/>
      <c r="S87" s="250"/>
      <c r="T87" s="251"/>
      <c r="U87" s="252">
        <v>6</v>
      </c>
      <c r="V87" s="253"/>
      <c r="W87" s="252"/>
      <c r="X87" s="254"/>
      <c r="Y87" s="252">
        <v>6</v>
      </c>
      <c r="Z87" s="253"/>
      <c r="AA87" s="252"/>
      <c r="AB87" s="254"/>
      <c r="AC87" s="252"/>
      <c r="AD87" s="253"/>
      <c r="AE87" s="252"/>
      <c r="AF87" s="253"/>
      <c r="AG87" s="252">
        <v>4.5</v>
      </c>
      <c r="AH87" s="253"/>
      <c r="AI87" s="255">
        <f t="shared" si="40"/>
        <v>135</v>
      </c>
      <c r="AJ87" s="256"/>
      <c r="AK87" s="255">
        <f t="shared" si="41"/>
        <v>72</v>
      </c>
      <c r="AL87" s="256"/>
      <c r="AM87" s="252">
        <v>36</v>
      </c>
      <c r="AN87" s="253"/>
      <c r="AO87" s="252">
        <v>36</v>
      </c>
      <c r="AP87" s="253"/>
      <c r="AQ87" s="252"/>
      <c r="AR87" s="253"/>
      <c r="AS87" s="255">
        <f t="shared" si="42"/>
        <v>63</v>
      </c>
      <c r="AT87" s="256"/>
      <c r="AU87" s="257"/>
      <c r="AV87" s="244"/>
      <c r="AW87" s="244"/>
      <c r="AX87" s="245"/>
      <c r="AY87" s="257"/>
      <c r="AZ87" s="244"/>
      <c r="BA87" s="244"/>
      <c r="BB87" s="245"/>
      <c r="BC87" s="257"/>
      <c r="BD87" s="244"/>
      <c r="BE87" s="244">
        <v>4</v>
      </c>
      <c r="BF87" s="245"/>
      <c r="BG87" s="257"/>
      <c r="BH87" s="244"/>
      <c r="BI87" s="244"/>
      <c r="BJ87" s="245"/>
      <c r="BL87" s="37"/>
      <c r="BM87" s="177"/>
      <c r="BN87" s="177"/>
    </row>
    <row r="88" spans="4:66" s="176" customFormat="1" ht="30" customHeight="1" x14ac:dyDescent="0.3">
      <c r="D88" s="246" t="s">
        <v>222</v>
      </c>
      <c r="E88" s="247"/>
      <c r="F88" s="248"/>
      <c r="G88" s="270" t="s">
        <v>164</v>
      </c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72"/>
      <c r="U88" s="252"/>
      <c r="V88" s="253"/>
      <c r="W88" s="252"/>
      <c r="X88" s="254"/>
      <c r="Y88" s="252"/>
      <c r="Z88" s="253"/>
      <c r="AA88" s="252"/>
      <c r="AB88" s="254"/>
      <c r="AC88" s="252"/>
      <c r="AD88" s="253"/>
      <c r="AE88" s="252"/>
      <c r="AF88" s="253"/>
      <c r="AG88" s="252">
        <v>1</v>
      </c>
      <c r="AH88" s="253"/>
      <c r="AI88" s="255">
        <f t="shared" ref="AI88:AI89" si="46">AG88*30</f>
        <v>30</v>
      </c>
      <c r="AJ88" s="256"/>
      <c r="AK88" s="255">
        <f t="shared" ref="AK88:AK89" si="47">AM88+AO88+AQ88</f>
        <v>0</v>
      </c>
      <c r="AL88" s="256"/>
      <c r="AM88" s="252"/>
      <c r="AN88" s="253"/>
      <c r="AO88" s="252"/>
      <c r="AP88" s="253"/>
      <c r="AQ88" s="252"/>
      <c r="AR88" s="253"/>
      <c r="AS88" s="255">
        <f t="shared" ref="AS88:AS89" si="48">AI88-AK88</f>
        <v>30</v>
      </c>
      <c r="AT88" s="256"/>
      <c r="AU88" s="257"/>
      <c r="AV88" s="244"/>
      <c r="AW88" s="244"/>
      <c r="AX88" s="245"/>
      <c r="AY88" s="257"/>
      <c r="AZ88" s="244"/>
      <c r="BA88" s="244"/>
      <c r="BB88" s="245"/>
      <c r="BC88" s="257"/>
      <c r="BD88" s="244"/>
      <c r="BE88" s="244" t="s">
        <v>8</v>
      </c>
      <c r="BF88" s="245"/>
      <c r="BG88" s="257"/>
      <c r="BH88" s="244"/>
      <c r="BI88" s="244"/>
      <c r="BJ88" s="245"/>
      <c r="BL88" s="37"/>
      <c r="BM88" s="177"/>
      <c r="BN88" s="177"/>
    </row>
    <row r="89" spans="4:66" s="176" customFormat="1" ht="21.75" customHeight="1" x14ac:dyDescent="0.3">
      <c r="D89" s="246" t="s">
        <v>223</v>
      </c>
      <c r="E89" s="247"/>
      <c r="F89" s="248"/>
      <c r="G89" s="249" t="s">
        <v>162</v>
      </c>
      <c r="H89" s="250"/>
      <c r="I89" s="250"/>
      <c r="J89" s="250"/>
      <c r="K89" s="250"/>
      <c r="L89" s="250"/>
      <c r="M89" s="250"/>
      <c r="N89" s="250"/>
      <c r="O89" s="250"/>
      <c r="P89" s="250"/>
      <c r="Q89" s="250"/>
      <c r="R89" s="250"/>
      <c r="S89" s="250"/>
      <c r="T89" s="251"/>
      <c r="U89" s="252">
        <v>6</v>
      </c>
      <c r="V89" s="253"/>
      <c r="W89" s="252"/>
      <c r="X89" s="254"/>
      <c r="Y89" s="252">
        <v>6</v>
      </c>
      <c r="Z89" s="253"/>
      <c r="AA89" s="252">
        <v>6</v>
      </c>
      <c r="AB89" s="254"/>
      <c r="AC89" s="252"/>
      <c r="AD89" s="253"/>
      <c r="AE89" s="252"/>
      <c r="AF89" s="253"/>
      <c r="AG89" s="252">
        <v>4</v>
      </c>
      <c r="AH89" s="253"/>
      <c r="AI89" s="255">
        <f t="shared" si="46"/>
        <v>120</v>
      </c>
      <c r="AJ89" s="256"/>
      <c r="AK89" s="255">
        <f t="shared" si="47"/>
        <v>54</v>
      </c>
      <c r="AL89" s="256"/>
      <c r="AM89" s="252">
        <v>18</v>
      </c>
      <c r="AN89" s="253"/>
      <c r="AO89" s="252">
        <v>36</v>
      </c>
      <c r="AP89" s="253"/>
      <c r="AQ89" s="252"/>
      <c r="AR89" s="253"/>
      <c r="AS89" s="255">
        <f t="shared" si="48"/>
        <v>66</v>
      </c>
      <c r="AT89" s="256"/>
      <c r="AU89" s="257"/>
      <c r="AV89" s="244"/>
      <c r="AW89" s="244"/>
      <c r="AX89" s="245"/>
      <c r="AY89" s="257"/>
      <c r="AZ89" s="244"/>
      <c r="BA89" s="244"/>
      <c r="BB89" s="245"/>
      <c r="BC89" s="257"/>
      <c r="BD89" s="244"/>
      <c r="BE89" s="244">
        <v>3</v>
      </c>
      <c r="BF89" s="245"/>
      <c r="BG89" s="257"/>
      <c r="BH89" s="244"/>
      <c r="BI89" s="244"/>
      <c r="BJ89" s="245"/>
      <c r="BL89" s="37"/>
      <c r="BM89" s="177"/>
      <c r="BN89" s="177"/>
    </row>
    <row r="90" spans="4:66" s="176" customFormat="1" ht="21.75" customHeight="1" x14ac:dyDescent="0.3">
      <c r="D90" s="246" t="s">
        <v>224</v>
      </c>
      <c r="E90" s="247"/>
      <c r="F90" s="248"/>
      <c r="G90" s="249" t="s">
        <v>163</v>
      </c>
      <c r="H90" s="250"/>
      <c r="I90" s="250"/>
      <c r="J90" s="250"/>
      <c r="K90" s="250"/>
      <c r="L90" s="250"/>
      <c r="M90" s="250"/>
      <c r="N90" s="250"/>
      <c r="O90" s="250"/>
      <c r="P90" s="250"/>
      <c r="Q90" s="250"/>
      <c r="R90" s="250"/>
      <c r="S90" s="250"/>
      <c r="T90" s="251"/>
      <c r="U90" s="252"/>
      <c r="V90" s="253"/>
      <c r="W90" s="252">
        <v>7</v>
      </c>
      <c r="X90" s="254"/>
      <c r="Y90" s="252">
        <v>7</v>
      </c>
      <c r="Z90" s="253"/>
      <c r="AA90" s="252"/>
      <c r="AB90" s="254"/>
      <c r="AC90" s="252"/>
      <c r="AD90" s="253"/>
      <c r="AE90" s="252"/>
      <c r="AF90" s="253"/>
      <c r="AG90" s="252">
        <v>3</v>
      </c>
      <c r="AH90" s="253"/>
      <c r="AI90" s="255">
        <f t="shared" ref="AI90:AI94" si="49">AG90*30</f>
        <v>90</v>
      </c>
      <c r="AJ90" s="256"/>
      <c r="AK90" s="255">
        <f t="shared" ref="AK90:AK94" si="50">AM90+AO90+AQ90</f>
        <v>54</v>
      </c>
      <c r="AL90" s="256"/>
      <c r="AM90" s="252">
        <v>18</v>
      </c>
      <c r="AN90" s="253"/>
      <c r="AO90" s="252">
        <v>36</v>
      </c>
      <c r="AP90" s="253"/>
      <c r="AQ90" s="252"/>
      <c r="AR90" s="253"/>
      <c r="AS90" s="255">
        <f t="shared" ref="AS90:AS94" si="51">AI90-AK90</f>
        <v>36</v>
      </c>
      <c r="AT90" s="256"/>
      <c r="AU90" s="257"/>
      <c r="AV90" s="244"/>
      <c r="AW90" s="244"/>
      <c r="AX90" s="245"/>
      <c r="AY90" s="257"/>
      <c r="AZ90" s="244"/>
      <c r="BA90" s="244"/>
      <c r="BB90" s="245"/>
      <c r="BC90" s="257"/>
      <c r="BD90" s="244"/>
      <c r="BE90" s="244"/>
      <c r="BF90" s="245"/>
      <c r="BG90" s="257">
        <v>3</v>
      </c>
      <c r="BH90" s="244"/>
      <c r="BI90" s="244"/>
      <c r="BJ90" s="245"/>
      <c r="BL90" s="37"/>
      <c r="BM90" s="177"/>
      <c r="BN90" s="177"/>
    </row>
    <row r="91" spans="4:66" s="176" customFormat="1" ht="21.75" customHeight="1" x14ac:dyDescent="0.3">
      <c r="D91" s="246" t="s">
        <v>225</v>
      </c>
      <c r="E91" s="247"/>
      <c r="F91" s="248"/>
      <c r="G91" s="249" t="s">
        <v>165</v>
      </c>
      <c r="H91" s="250"/>
      <c r="I91" s="250"/>
      <c r="J91" s="250"/>
      <c r="K91" s="250"/>
      <c r="L91" s="250"/>
      <c r="M91" s="250"/>
      <c r="N91" s="250"/>
      <c r="O91" s="250"/>
      <c r="P91" s="250"/>
      <c r="Q91" s="250"/>
      <c r="R91" s="250"/>
      <c r="S91" s="250"/>
      <c r="T91" s="251"/>
      <c r="U91" s="252">
        <v>7</v>
      </c>
      <c r="V91" s="253"/>
      <c r="W91" s="252"/>
      <c r="X91" s="254"/>
      <c r="Y91" s="252">
        <v>7</v>
      </c>
      <c r="Z91" s="253"/>
      <c r="AA91" s="252"/>
      <c r="AB91" s="254"/>
      <c r="AC91" s="252"/>
      <c r="AD91" s="253"/>
      <c r="AE91" s="252"/>
      <c r="AF91" s="253"/>
      <c r="AG91" s="252">
        <v>4.5</v>
      </c>
      <c r="AH91" s="253"/>
      <c r="AI91" s="255">
        <f t="shared" si="49"/>
        <v>135</v>
      </c>
      <c r="AJ91" s="256"/>
      <c r="AK91" s="255">
        <f t="shared" si="50"/>
        <v>72</v>
      </c>
      <c r="AL91" s="256"/>
      <c r="AM91" s="252">
        <v>36</v>
      </c>
      <c r="AN91" s="253"/>
      <c r="AO91" s="252">
        <v>36</v>
      </c>
      <c r="AP91" s="253"/>
      <c r="AQ91" s="252"/>
      <c r="AR91" s="253"/>
      <c r="AS91" s="255">
        <f t="shared" si="51"/>
        <v>63</v>
      </c>
      <c r="AT91" s="256"/>
      <c r="AU91" s="257"/>
      <c r="AV91" s="244"/>
      <c r="AW91" s="244"/>
      <c r="AX91" s="245"/>
      <c r="AY91" s="257"/>
      <c r="AZ91" s="244"/>
      <c r="BA91" s="244"/>
      <c r="BB91" s="245"/>
      <c r="BC91" s="257"/>
      <c r="BD91" s="244"/>
      <c r="BE91" s="244"/>
      <c r="BF91" s="245"/>
      <c r="BG91" s="257">
        <v>4</v>
      </c>
      <c r="BH91" s="244"/>
      <c r="BI91" s="244"/>
      <c r="BJ91" s="245"/>
      <c r="BL91" s="37"/>
      <c r="BM91" s="177"/>
      <c r="BN91" s="177"/>
    </row>
    <row r="92" spans="4:66" s="176" customFormat="1" ht="27.75" customHeight="1" x14ac:dyDescent="0.3">
      <c r="D92" s="246" t="s">
        <v>226</v>
      </c>
      <c r="E92" s="247"/>
      <c r="F92" s="248"/>
      <c r="G92" s="270" t="s">
        <v>168</v>
      </c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S92" s="271"/>
      <c r="T92" s="272"/>
      <c r="U92" s="252"/>
      <c r="V92" s="253"/>
      <c r="W92" s="252"/>
      <c r="X92" s="254"/>
      <c r="Y92" s="252"/>
      <c r="Z92" s="253"/>
      <c r="AA92" s="252"/>
      <c r="AB92" s="254"/>
      <c r="AC92" s="252"/>
      <c r="AD92" s="253"/>
      <c r="AE92" s="252"/>
      <c r="AF92" s="253"/>
      <c r="AG92" s="252">
        <v>1</v>
      </c>
      <c r="AH92" s="253"/>
      <c r="AI92" s="255">
        <f t="shared" si="49"/>
        <v>30</v>
      </c>
      <c r="AJ92" s="256"/>
      <c r="AK92" s="255">
        <f t="shared" si="50"/>
        <v>0</v>
      </c>
      <c r="AL92" s="256"/>
      <c r="AM92" s="252"/>
      <c r="AN92" s="253"/>
      <c r="AO92" s="252"/>
      <c r="AP92" s="253"/>
      <c r="AQ92" s="252"/>
      <c r="AR92" s="253"/>
      <c r="AS92" s="255">
        <f t="shared" si="51"/>
        <v>30</v>
      </c>
      <c r="AT92" s="256"/>
      <c r="AU92" s="257"/>
      <c r="AV92" s="244"/>
      <c r="AW92" s="244"/>
      <c r="AX92" s="245"/>
      <c r="AY92" s="257"/>
      <c r="AZ92" s="244"/>
      <c r="BA92" s="244"/>
      <c r="BB92" s="245"/>
      <c r="BC92" s="257"/>
      <c r="BD92" s="244"/>
      <c r="BE92" s="244"/>
      <c r="BF92" s="245"/>
      <c r="BG92" s="257" t="s">
        <v>8</v>
      </c>
      <c r="BH92" s="244"/>
      <c r="BI92" s="244"/>
      <c r="BJ92" s="245"/>
      <c r="BL92" s="37"/>
      <c r="BM92" s="177"/>
      <c r="BN92" s="177"/>
    </row>
    <row r="93" spans="4:66" s="176" customFormat="1" ht="44.25" customHeight="1" x14ac:dyDescent="0.3">
      <c r="D93" s="246" t="s">
        <v>227</v>
      </c>
      <c r="E93" s="247"/>
      <c r="F93" s="248"/>
      <c r="G93" s="270" t="s">
        <v>166</v>
      </c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72"/>
      <c r="U93" s="252"/>
      <c r="V93" s="253"/>
      <c r="W93" s="252">
        <v>7</v>
      </c>
      <c r="X93" s="254"/>
      <c r="Y93" s="252">
        <v>7</v>
      </c>
      <c r="Z93" s="253"/>
      <c r="AA93" s="252">
        <v>7</v>
      </c>
      <c r="AB93" s="254"/>
      <c r="AC93" s="252"/>
      <c r="AD93" s="253"/>
      <c r="AE93" s="252"/>
      <c r="AF93" s="253"/>
      <c r="AG93" s="252">
        <v>3.5</v>
      </c>
      <c r="AH93" s="253"/>
      <c r="AI93" s="255">
        <f t="shared" si="49"/>
        <v>105</v>
      </c>
      <c r="AJ93" s="256"/>
      <c r="AK93" s="255">
        <f t="shared" si="50"/>
        <v>54</v>
      </c>
      <c r="AL93" s="256"/>
      <c r="AM93" s="252">
        <v>18</v>
      </c>
      <c r="AN93" s="253"/>
      <c r="AO93" s="252">
        <v>36</v>
      </c>
      <c r="AP93" s="253"/>
      <c r="AQ93" s="252"/>
      <c r="AR93" s="253"/>
      <c r="AS93" s="255">
        <f t="shared" si="51"/>
        <v>51</v>
      </c>
      <c r="AT93" s="256"/>
      <c r="AU93" s="257"/>
      <c r="AV93" s="244"/>
      <c r="AW93" s="244"/>
      <c r="AX93" s="245"/>
      <c r="AY93" s="257"/>
      <c r="AZ93" s="244"/>
      <c r="BA93" s="244"/>
      <c r="BB93" s="245"/>
      <c r="BC93" s="257"/>
      <c r="BD93" s="244"/>
      <c r="BE93" s="244"/>
      <c r="BF93" s="245"/>
      <c r="BG93" s="257">
        <v>3</v>
      </c>
      <c r="BH93" s="244"/>
      <c r="BI93" s="244"/>
      <c r="BJ93" s="245"/>
      <c r="BL93" s="37"/>
      <c r="BM93" s="177"/>
      <c r="BN93" s="177"/>
    </row>
    <row r="94" spans="4:66" s="176" customFormat="1" ht="21.75" customHeight="1" x14ac:dyDescent="0.3">
      <c r="D94" s="246" t="s">
        <v>228</v>
      </c>
      <c r="E94" s="247"/>
      <c r="F94" s="248"/>
      <c r="G94" s="270" t="s">
        <v>167</v>
      </c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72"/>
      <c r="U94" s="252">
        <v>7</v>
      </c>
      <c r="V94" s="253"/>
      <c r="W94" s="252"/>
      <c r="X94" s="254"/>
      <c r="Y94" s="252">
        <v>7</v>
      </c>
      <c r="Z94" s="253"/>
      <c r="AA94" s="252"/>
      <c r="AB94" s="254"/>
      <c r="AC94" s="252"/>
      <c r="AD94" s="253"/>
      <c r="AE94" s="252">
        <v>7</v>
      </c>
      <c r="AF94" s="253"/>
      <c r="AG94" s="252">
        <v>4.5</v>
      </c>
      <c r="AH94" s="253"/>
      <c r="AI94" s="255">
        <f t="shared" si="49"/>
        <v>135</v>
      </c>
      <c r="AJ94" s="256"/>
      <c r="AK94" s="255">
        <f t="shared" si="50"/>
        <v>72</v>
      </c>
      <c r="AL94" s="256"/>
      <c r="AM94" s="252">
        <v>36</v>
      </c>
      <c r="AN94" s="253"/>
      <c r="AO94" s="252">
        <v>36</v>
      </c>
      <c r="AP94" s="253"/>
      <c r="AQ94" s="252"/>
      <c r="AR94" s="253"/>
      <c r="AS94" s="255">
        <f t="shared" si="51"/>
        <v>63</v>
      </c>
      <c r="AT94" s="256"/>
      <c r="AU94" s="257"/>
      <c r="AV94" s="244"/>
      <c r="AW94" s="244"/>
      <c r="AX94" s="245"/>
      <c r="AY94" s="257"/>
      <c r="AZ94" s="244"/>
      <c r="BA94" s="244"/>
      <c r="BB94" s="245"/>
      <c r="BC94" s="257"/>
      <c r="BD94" s="244"/>
      <c r="BE94" s="244"/>
      <c r="BF94" s="245"/>
      <c r="BG94" s="257">
        <v>4</v>
      </c>
      <c r="BH94" s="244"/>
      <c r="BI94" s="244"/>
      <c r="BJ94" s="245"/>
      <c r="BL94" s="37"/>
      <c r="BM94" s="177"/>
      <c r="BN94" s="177"/>
    </row>
    <row r="95" spans="4:66" s="176" customFormat="1" ht="21.75" customHeight="1" x14ac:dyDescent="0.3">
      <c r="D95" s="246" t="s">
        <v>229</v>
      </c>
      <c r="E95" s="247"/>
      <c r="F95" s="248"/>
      <c r="G95" s="249" t="s">
        <v>169</v>
      </c>
      <c r="H95" s="250"/>
      <c r="I95" s="250"/>
      <c r="J95" s="250"/>
      <c r="K95" s="250"/>
      <c r="L95" s="250"/>
      <c r="M95" s="250"/>
      <c r="N95" s="250"/>
      <c r="O95" s="250"/>
      <c r="P95" s="250"/>
      <c r="Q95" s="250"/>
      <c r="R95" s="250"/>
      <c r="S95" s="250"/>
      <c r="T95" s="251"/>
      <c r="U95" s="252">
        <v>8</v>
      </c>
      <c r="V95" s="253"/>
      <c r="W95" s="252"/>
      <c r="X95" s="254"/>
      <c r="Y95" s="252">
        <v>8</v>
      </c>
      <c r="Z95" s="253"/>
      <c r="AA95" s="252">
        <v>8</v>
      </c>
      <c r="AB95" s="254"/>
      <c r="AC95" s="252"/>
      <c r="AD95" s="253"/>
      <c r="AE95" s="252"/>
      <c r="AF95" s="253"/>
      <c r="AG95" s="252">
        <v>4.5</v>
      </c>
      <c r="AH95" s="253"/>
      <c r="AI95" s="255">
        <f t="shared" ref="AI95" si="52">AG95*30</f>
        <v>135</v>
      </c>
      <c r="AJ95" s="256"/>
      <c r="AK95" s="255">
        <f t="shared" ref="AK95" si="53">AM95+AO95+AQ95</f>
        <v>54</v>
      </c>
      <c r="AL95" s="256"/>
      <c r="AM95" s="252">
        <v>18</v>
      </c>
      <c r="AN95" s="253"/>
      <c r="AO95" s="252">
        <v>36</v>
      </c>
      <c r="AP95" s="253"/>
      <c r="AQ95" s="252"/>
      <c r="AR95" s="253"/>
      <c r="AS95" s="255">
        <f t="shared" ref="AS95" si="54">AI95-AK95</f>
        <v>81</v>
      </c>
      <c r="AT95" s="256"/>
      <c r="AU95" s="257"/>
      <c r="AV95" s="244"/>
      <c r="AW95" s="244"/>
      <c r="AX95" s="245"/>
      <c r="AY95" s="257"/>
      <c r="AZ95" s="244"/>
      <c r="BA95" s="244"/>
      <c r="BB95" s="245"/>
      <c r="BC95" s="257"/>
      <c r="BD95" s="244"/>
      <c r="BE95" s="244"/>
      <c r="BF95" s="245"/>
      <c r="BG95" s="257"/>
      <c r="BH95" s="244"/>
      <c r="BI95" s="244">
        <v>6</v>
      </c>
      <c r="BJ95" s="245"/>
      <c r="BL95" s="37"/>
      <c r="BM95" s="177"/>
      <c r="BN95" s="177"/>
    </row>
    <row r="96" spans="4:66" s="176" customFormat="1" ht="22.95" customHeight="1" x14ac:dyDescent="0.3">
      <c r="D96" s="246" t="s">
        <v>230</v>
      </c>
      <c r="E96" s="247"/>
      <c r="F96" s="248"/>
      <c r="G96" s="348" t="s">
        <v>170</v>
      </c>
      <c r="H96" s="349"/>
      <c r="I96" s="349"/>
      <c r="J96" s="349"/>
      <c r="K96" s="349"/>
      <c r="L96" s="349"/>
      <c r="M96" s="349"/>
      <c r="N96" s="349"/>
      <c r="O96" s="349"/>
      <c r="P96" s="349"/>
      <c r="Q96" s="349"/>
      <c r="R96" s="349"/>
      <c r="S96" s="349"/>
      <c r="T96" s="350"/>
      <c r="U96" s="321"/>
      <c r="V96" s="322"/>
      <c r="W96" s="321">
        <v>8</v>
      </c>
      <c r="X96" s="323"/>
      <c r="Y96" s="321"/>
      <c r="Z96" s="322"/>
      <c r="AA96" s="321"/>
      <c r="AB96" s="323"/>
      <c r="AC96" s="362"/>
      <c r="AD96" s="322"/>
      <c r="AE96" s="321"/>
      <c r="AF96" s="323"/>
      <c r="AG96" s="321">
        <v>6</v>
      </c>
      <c r="AH96" s="322"/>
      <c r="AI96" s="255">
        <f t="shared" si="28"/>
        <v>180</v>
      </c>
      <c r="AJ96" s="256"/>
      <c r="AK96" s="255">
        <f t="shared" si="29"/>
        <v>0</v>
      </c>
      <c r="AL96" s="256"/>
      <c r="AM96" s="321"/>
      <c r="AN96" s="322"/>
      <c r="AO96" s="321"/>
      <c r="AP96" s="323"/>
      <c r="AQ96" s="362"/>
      <c r="AR96" s="322"/>
      <c r="AS96" s="255">
        <f t="shared" si="30"/>
        <v>180</v>
      </c>
      <c r="AT96" s="256"/>
      <c r="AU96" s="321"/>
      <c r="AV96" s="353"/>
      <c r="AW96" s="353"/>
      <c r="AX96" s="323"/>
      <c r="AY96" s="321"/>
      <c r="AZ96" s="353"/>
      <c r="BA96" s="353"/>
      <c r="BB96" s="323"/>
      <c r="BC96" s="321"/>
      <c r="BD96" s="353"/>
      <c r="BE96" s="353"/>
      <c r="BF96" s="323"/>
      <c r="BG96" s="321"/>
      <c r="BH96" s="353"/>
      <c r="BI96" s="353"/>
      <c r="BJ96" s="323"/>
      <c r="BL96" s="48"/>
      <c r="BM96" s="177"/>
      <c r="BN96" s="177"/>
    </row>
    <row r="97" spans="2:83" s="176" customFormat="1" ht="24" customHeight="1" thickBot="1" x14ac:dyDescent="0.35">
      <c r="D97" s="246" t="s">
        <v>231</v>
      </c>
      <c r="E97" s="247"/>
      <c r="F97" s="248"/>
      <c r="G97" s="270" t="s">
        <v>171</v>
      </c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271"/>
      <c r="T97" s="271"/>
      <c r="U97" s="321"/>
      <c r="V97" s="322"/>
      <c r="W97" s="268"/>
      <c r="X97" s="269"/>
      <c r="Y97" s="321"/>
      <c r="Z97" s="322"/>
      <c r="AA97" s="268"/>
      <c r="AB97" s="269"/>
      <c r="AC97" s="268"/>
      <c r="AD97" s="306"/>
      <c r="AE97" s="343"/>
      <c r="AF97" s="344"/>
      <c r="AG97" s="265">
        <v>6</v>
      </c>
      <c r="AH97" s="273"/>
      <c r="AI97" s="255">
        <f t="shared" si="28"/>
        <v>180</v>
      </c>
      <c r="AJ97" s="256"/>
      <c r="AK97" s="255">
        <f>AM97+AO97+AQ97</f>
        <v>0</v>
      </c>
      <c r="AL97" s="256"/>
      <c r="AM97" s="265"/>
      <c r="AN97" s="273"/>
      <c r="AO97" s="265"/>
      <c r="AP97" s="264"/>
      <c r="AQ97" s="274"/>
      <c r="AR97" s="273"/>
      <c r="AS97" s="255">
        <f t="shared" si="30"/>
        <v>180</v>
      </c>
      <c r="AT97" s="256"/>
      <c r="AU97" s="361"/>
      <c r="AV97" s="351"/>
      <c r="AW97" s="351"/>
      <c r="AX97" s="352"/>
      <c r="AY97" s="361"/>
      <c r="AZ97" s="351"/>
      <c r="BA97" s="351"/>
      <c r="BB97" s="352"/>
      <c r="BC97" s="361"/>
      <c r="BD97" s="351"/>
      <c r="BE97" s="351"/>
      <c r="BF97" s="352"/>
      <c r="BG97" s="361"/>
      <c r="BH97" s="351"/>
      <c r="BI97" s="351"/>
      <c r="BJ97" s="352"/>
      <c r="BL97" s="177"/>
      <c r="BM97" s="177"/>
      <c r="BN97" s="177"/>
    </row>
    <row r="98" spans="2:83" s="176" customFormat="1" ht="42.75" customHeight="1" thickBot="1" x14ac:dyDescent="0.35">
      <c r="D98" s="368" t="s">
        <v>175</v>
      </c>
      <c r="E98" s="369"/>
      <c r="F98" s="369"/>
      <c r="G98" s="369"/>
      <c r="H98" s="369"/>
      <c r="I98" s="369"/>
      <c r="J98" s="369"/>
      <c r="K98" s="369"/>
      <c r="L98" s="369"/>
      <c r="M98" s="369"/>
      <c r="N98" s="369"/>
      <c r="O98" s="369"/>
      <c r="P98" s="369"/>
      <c r="Q98" s="369"/>
      <c r="R98" s="369"/>
      <c r="S98" s="369"/>
      <c r="T98" s="370"/>
      <c r="U98" s="260">
        <f>COUNT(U67:V97)</f>
        <v>15</v>
      </c>
      <c r="V98" s="260"/>
      <c r="W98" s="260">
        <f>COUNT(W67:X97)</f>
        <v>10</v>
      </c>
      <c r="X98" s="260"/>
      <c r="Y98" s="260">
        <f t="shared" ref="Y98" si="55">COUNT(Y67:Z97)</f>
        <v>24</v>
      </c>
      <c r="Z98" s="260"/>
      <c r="AA98" s="260">
        <f t="shared" ref="AA98" si="56">COUNT(AA67:AB97)</f>
        <v>11</v>
      </c>
      <c r="AB98" s="260"/>
      <c r="AC98" s="260">
        <f t="shared" ref="AC98" si="57">COUNT(AC67:AD97)</f>
        <v>0</v>
      </c>
      <c r="AD98" s="260"/>
      <c r="AE98" s="260">
        <f t="shared" ref="AE98" si="58">COUNT(AE67:AF97)</f>
        <v>5</v>
      </c>
      <c r="AF98" s="260"/>
      <c r="AG98" s="260">
        <f>SUM(AG67:AG97)</f>
        <v>118</v>
      </c>
      <c r="AH98" s="260"/>
      <c r="AI98" s="260">
        <f>SUM(AI67:AI97)</f>
        <v>3540</v>
      </c>
      <c r="AJ98" s="260"/>
      <c r="AK98" s="260">
        <f>SUM(AK67:AK97)</f>
        <v>1548</v>
      </c>
      <c r="AL98" s="260"/>
      <c r="AM98" s="260">
        <f>SUM(AM67:AM97)</f>
        <v>702</v>
      </c>
      <c r="AN98" s="260"/>
      <c r="AO98" s="260">
        <f>SUM(AO67:AO97)</f>
        <v>846</v>
      </c>
      <c r="AP98" s="260"/>
      <c r="AQ98" s="260">
        <f>SUM(AQ67:AQ97)</f>
        <v>0</v>
      </c>
      <c r="AR98" s="260"/>
      <c r="AS98" s="260">
        <f>SUM(AS67:AS97)</f>
        <v>1992</v>
      </c>
      <c r="AT98" s="260"/>
      <c r="AU98" s="260">
        <f>SUM(AU67:AU97)</f>
        <v>7</v>
      </c>
      <c r="AV98" s="260"/>
      <c r="AW98" s="260">
        <f>SUM(AW67:AW97)</f>
        <v>11</v>
      </c>
      <c r="AX98" s="260"/>
      <c r="AY98" s="260">
        <f>SUM(AY67:AY97)</f>
        <v>18</v>
      </c>
      <c r="AZ98" s="260"/>
      <c r="BA98" s="260">
        <f>SUM(BA67:BA97)</f>
        <v>15</v>
      </c>
      <c r="BB98" s="260"/>
      <c r="BC98" s="260">
        <f>SUM(BC67:BC97)</f>
        <v>8</v>
      </c>
      <c r="BD98" s="260"/>
      <c r="BE98" s="260">
        <f>SUM(BE67:BE97)</f>
        <v>10</v>
      </c>
      <c r="BF98" s="260"/>
      <c r="BG98" s="260">
        <f>SUM(BG67:BG97)</f>
        <v>14</v>
      </c>
      <c r="BH98" s="260"/>
      <c r="BI98" s="260">
        <f>SUM(BI67:BI97)</f>
        <v>6</v>
      </c>
      <c r="BJ98" s="260"/>
      <c r="BL98" s="37"/>
      <c r="BM98" s="177"/>
      <c r="BN98" s="177"/>
    </row>
    <row r="99" spans="2:83" s="176" customFormat="1" ht="24.9" customHeight="1" thickBot="1" x14ac:dyDescent="0.45">
      <c r="D99" s="553" t="s">
        <v>176</v>
      </c>
      <c r="E99" s="554"/>
      <c r="F99" s="554"/>
      <c r="G99" s="554"/>
      <c r="H99" s="554"/>
      <c r="I99" s="554"/>
      <c r="J99" s="554"/>
      <c r="K99" s="554"/>
      <c r="L99" s="554"/>
      <c r="M99" s="554"/>
      <c r="N99" s="554"/>
      <c r="O99" s="554"/>
      <c r="P99" s="554"/>
      <c r="Q99" s="554"/>
      <c r="R99" s="554"/>
      <c r="S99" s="554"/>
      <c r="T99" s="554"/>
      <c r="U99" s="314">
        <f>U98+U65</f>
        <v>20</v>
      </c>
      <c r="V99" s="315"/>
      <c r="W99" s="316">
        <f>W98+W65</f>
        <v>24</v>
      </c>
      <c r="X99" s="315"/>
      <c r="Y99" s="314">
        <f>Y98+Y65</f>
        <v>44</v>
      </c>
      <c r="Z99" s="315"/>
      <c r="AA99" s="316">
        <f>AA98+AA65</f>
        <v>16</v>
      </c>
      <c r="AB99" s="315"/>
      <c r="AC99" s="316">
        <f>AC98+AC65</f>
        <v>0</v>
      </c>
      <c r="AD99" s="315"/>
      <c r="AE99" s="316">
        <f>AE98+AE65</f>
        <v>8</v>
      </c>
      <c r="AF99" s="315"/>
      <c r="AG99" s="316">
        <f>AG98+AG65</f>
        <v>180</v>
      </c>
      <c r="AH99" s="315"/>
      <c r="AI99" s="316">
        <f>AI98+AI65</f>
        <v>5400</v>
      </c>
      <c r="AJ99" s="315"/>
      <c r="AK99" s="316">
        <f>AK98+AK65</f>
        <v>2628</v>
      </c>
      <c r="AL99" s="315"/>
      <c r="AM99" s="316">
        <f>AM98+AM65</f>
        <v>1080</v>
      </c>
      <c r="AN99" s="315"/>
      <c r="AO99" s="316">
        <f>AO98+AO65</f>
        <v>1548</v>
      </c>
      <c r="AP99" s="315"/>
      <c r="AQ99" s="316">
        <f>AQ98+AQ65</f>
        <v>0</v>
      </c>
      <c r="AR99" s="315"/>
      <c r="AS99" s="316">
        <f>AS98+AS65</f>
        <v>2772</v>
      </c>
      <c r="AT99" s="315"/>
      <c r="AU99" s="316">
        <f>AU98+AU65</f>
        <v>28</v>
      </c>
      <c r="AV99" s="315"/>
      <c r="AW99" s="316">
        <f>AW98+AW65</f>
        <v>27</v>
      </c>
      <c r="AX99" s="315"/>
      <c r="AY99" s="316">
        <f>AY98+AY65</f>
        <v>24</v>
      </c>
      <c r="AZ99" s="315"/>
      <c r="BA99" s="316">
        <f>BA98+BA65</f>
        <v>23</v>
      </c>
      <c r="BB99" s="315"/>
      <c r="BC99" s="316">
        <f>BC98+BC65</f>
        <v>12</v>
      </c>
      <c r="BD99" s="315"/>
      <c r="BE99" s="316">
        <f>BE98+BE65</f>
        <v>12</v>
      </c>
      <c r="BF99" s="315"/>
      <c r="BG99" s="316">
        <f>BG98+BG65</f>
        <v>16</v>
      </c>
      <c r="BH99" s="315"/>
      <c r="BI99" s="316">
        <f>BI98+BI65</f>
        <v>8</v>
      </c>
      <c r="BJ99" s="315"/>
      <c r="BL99" s="38"/>
      <c r="BM99" s="177"/>
      <c r="BN99" s="177"/>
    </row>
    <row r="100" spans="2:83" s="80" customFormat="1" ht="24.6" customHeight="1" thickBot="1" x14ac:dyDescent="0.35">
      <c r="D100" s="345" t="s">
        <v>174</v>
      </c>
      <c r="E100" s="346"/>
      <c r="F100" s="346"/>
      <c r="G100" s="346"/>
      <c r="H100" s="346"/>
      <c r="I100" s="346"/>
      <c r="J100" s="346"/>
      <c r="K100" s="346"/>
      <c r="L100" s="346"/>
      <c r="M100" s="346"/>
      <c r="N100" s="346"/>
      <c r="O100" s="346"/>
      <c r="P100" s="346"/>
      <c r="Q100" s="346"/>
      <c r="R100" s="346"/>
      <c r="S100" s="346"/>
      <c r="T100" s="346"/>
      <c r="U100" s="346"/>
      <c r="V100" s="346"/>
      <c r="W100" s="346"/>
      <c r="X100" s="346"/>
      <c r="Y100" s="346"/>
      <c r="Z100" s="346"/>
      <c r="AA100" s="346"/>
      <c r="AB100" s="346"/>
      <c r="AC100" s="346"/>
      <c r="AD100" s="346"/>
      <c r="AE100" s="346"/>
      <c r="AF100" s="346"/>
      <c r="AG100" s="346"/>
      <c r="AH100" s="346"/>
      <c r="AI100" s="346"/>
      <c r="AJ100" s="346"/>
      <c r="AK100" s="346"/>
      <c r="AL100" s="346"/>
      <c r="AM100" s="346"/>
      <c r="AN100" s="346"/>
      <c r="AO100" s="346"/>
      <c r="AP100" s="346"/>
      <c r="AQ100" s="346"/>
      <c r="AR100" s="346"/>
      <c r="AS100" s="346"/>
      <c r="AT100" s="346"/>
      <c r="AU100" s="346"/>
      <c r="AV100" s="346"/>
      <c r="AW100" s="346"/>
      <c r="AX100" s="346"/>
      <c r="AY100" s="346"/>
      <c r="AZ100" s="346"/>
      <c r="BA100" s="346"/>
      <c r="BB100" s="346"/>
      <c r="BC100" s="346"/>
      <c r="BD100" s="346"/>
      <c r="BE100" s="346"/>
      <c r="BF100" s="346"/>
      <c r="BG100" s="346"/>
      <c r="BH100" s="346"/>
      <c r="BI100" s="346"/>
      <c r="BJ100" s="347"/>
      <c r="BK100" s="176"/>
      <c r="BL100" s="39"/>
      <c r="BM100" s="235"/>
      <c r="BN100" s="235"/>
    </row>
    <row r="101" spans="2:83" s="27" customFormat="1" ht="25.5" customHeight="1" thickBot="1" x14ac:dyDescent="0.3">
      <c r="B101" s="28"/>
      <c r="D101" s="325" t="s">
        <v>178</v>
      </c>
      <c r="E101" s="326"/>
      <c r="F101" s="326"/>
      <c r="G101" s="326"/>
      <c r="H101" s="326"/>
      <c r="I101" s="326"/>
      <c r="J101" s="326"/>
      <c r="K101" s="326"/>
      <c r="L101" s="326"/>
      <c r="M101" s="326"/>
      <c r="N101" s="326"/>
      <c r="O101" s="326"/>
      <c r="P101" s="326"/>
      <c r="Q101" s="326"/>
      <c r="R101" s="326"/>
      <c r="S101" s="326"/>
      <c r="T101" s="326"/>
      <c r="U101" s="367"/>
      <c r="V101" s="367"/>
      <c r="W101" s="326"/>
      <c r="X101" s="326"/>
      <c r="Y101" s="326"/>
      <c r="Z101" s="326"/>
      <c r="AA101" s="326"/>
      <c r="AB101" s="326"/>
      <c r="AC101" s="326"/>
      <c r="AD101" s="326"/>
      <c r="AE101" s="326"/>
      <c r="AF101" s="326"/>
      <c r="AG101" s="326"/>
      <c r="AH101" s="326"/>
      <c r="AI101" s="326"/>
      <c r="AJ101" s="326"/>
      <c r="AK101" s="326"/>
      <c r="AL101" s="326"/>
      <c r="AM101" s="326"/>
      <c r="AN101" s="326"/>
      <c r="AO101" s="326"/>
      <c r="AP101" s="326"/>
      <c r="AQ101" s="326"/>
      <c r="AR101" s="326"/>
      <c r="AS101" s="326"/>
      <c r="AT101" s="326"/>
      <c r="AU101" s="326"/>
      <c r="AV101" s="326"/>
      <c r="AW101" s="326"/>
      <c r="AX101" s="326"/>
      <c r="AY101" s="326"/>
      <c r="AZ101" s="326"/>
      <c r="BA101" s="326"/>
      <c r="BB101" s="326"/>
      <c r="BC101" s="326"/>
      <c r="BD101" s="326"/>
      <c r="BE101" s="326"/>
      <c r="BF101" s="326"/>
      <c r="BG101" s="326"/>
      <c r="BH101" s="326"/>
      <c r="BI101" s="326"/>
      <c r="BJ101" s="327"/>
      <c r="BL101" s="29"/>
      <c r="BM101" s="36"/>
      <c r="BN101" s="36"/>
    </row>
    <row r="102" spans="2:83" s="176" customFormat="1" ht="26.25" customHeight="1" x14ac:dyDescent="0.3">
      <c r="C102" s="30"/>
      <c r="D102" s="246" t="s">
        <v>234</v>
      </c>
      <c r="E102" s="247"/>
      <c r="F102" s="248"/>
      <c r="G102" s="364" t="s">
        <v>172</v>
      </c>
      <c r="H102" s="365"/>
      <c r="I102" s="365"/>
      <c r="J102" s="365"/>
      <c r="K102" s="365"/>
      <c r="L102" s="365"/>
      <c r="M102" s="365"/>
      <c r="N102" s="365"/>
      <c r="O102" s="365"/>
      <c r="P102" s="365"/>
      <c r="Q102" s="365"/>
      <c r="R102" s="365"/>
      <c r="S102" s="365"/>
      <c r="T102" s="366"/>
      <c r="U102" s="317"/>
      <c r="V102" s="317"/>
      <c r="W102" s="317">
        <v>4</v>
      </c>
      <c r="X102" s="317"/>
      <c r="Y102" s="317">
        <v>4</v>
      </c>
      <c r="Z102" s="317"/>
      <c r="AA102" s="317"/>
      <c r="AB102" s="317"/>
      <c r="AC102" s="258"/>
      <c r="AD102" s="259"/>
      <c r="AE102" s="529"/>
      <c r="AF102" s="259"/>
      <c r="AG102" s="265">
        <v>2</v>
      </c>
      <c r="AH102" s="263"/>
      <c r="AI102" s="265">
        <f>AG102*30</f>
        <v>60</v>
      </c>
      <c r="AJ102" s="264"/>
      <c r="AK102" s="268">
        <f>AM102+AO102+AQ102</f>
        <v>36</v>
      </c>
      <c r="AL102" s="269"/>
      <c r="AM102" s="268">
        <v>18</v>
      </c>
      <c r="AN102" s="269"/>
      <c r="AO102" s="268">
        <v>18</v>
      </c>
      <c r="AP102" s="269"/>
      <c r="AQ102" s="273"/>
      <c r="AR102" s="269"/>
      <c r="AS102" s="306">
        <f>AI102-AK102</f>
        <v>24</v>
      </c>
      <c r="AT102" s="306"/>
      <c r="AU102" s="296"/>
      <c r="AV102" s="529"/>
      <c r="AW102" s="357"/>
      <c r="AX102" s="297"/>
      <c r="AY102" s="296"/>
      <c r="AZ102" s="529"/>
      <c r="BA102" s="357">
        <v>2</v>
      </c>
      <c r="BB102" s="297"/>
      <c r="BC102" s="296"/>
      <c r="BD102" s="529"/>
      <c r="BE102" s="357"/>
      <c r="BF102" s="297"/>
      <c r="BG102" s="296"/>
      <c r="BH102" s="529"/>
      <c r="BI102" s="357"/>
      <c r="BJ102" s="297"/>
      <c r="BL102" s="177"/>
      <c r="BM102" s="177"/>
      <c r="BN102" s="177"/>
    </row>
    <row r="103" spans="2:83" s="176" customFormat="1" ht="23.25" customHeight="1" thickBot="1" x14ac:dyDescent="0.35">
      <c r="C103" s="43"/>
      <c r="D103" s="246" t="s">
        <v>235</v>
      </c>
      <c r="E103" s="247"/>
      <c r="F103" s="248"/>
      <c r="G103" s="363" t="s">
        <v>173</v>
      </c>
      <c r="H103" s="279"/>
      <c r="I103" s="279"/>
      <c r="J103" s="279"/>
      <c r="K103" s="279"/>
      <c r="L103" s="279"/>
      <c r="M103" s="279"/>
      <c r="N103" s="279"/>
      <c r="O103" s="279"/>
      <c r="P103" s="279"/>
      <c r="Q103" s="279"/>
      <c r="R103" s="279"/>
      <c r="S103" s="279"/>
      <c r="T103" s="302"/>
      <c r="U103" s="318"/>
      <c r="V103" s="318"/>
      <c r="W103" s="307">
        <v>3</v>
      </c>
      <c r="X103" s="307"/>
      <c r="Y103" s="318">
        <v>3</v>
      </c>
      <c r="Z103" s="318"/>
      <c r="AA103" s="307"/>
      <c r="AB103" s="307"/>
      <c r="AC103" s="265"/>
      <c r="AD103" s="264"/>
      <c r="AE103" s="274"/>
      <c r="AF103" s="264"/>
      <c r="AG103" s="265">
        <v>2</v>
      </c>
      <c r="AH103" s="263"/>
      <c r="AI103" s="265">
        <f>AG103*30</f>
        <v>60</v>
      </c>
      <c r="AJ103" s="264"/>
      <c r="AK103" s="268">
        <f>AM103+AO103+AQ103</f>
        <v>36</v>
      </c>
      <c r="AL103" s="269"/>
      <c r="AM103" s="268">
        <v>18</v>
      </c>
      <c r="AN103" s="269"/>
      <c r="AO103" s="268">
        <v>18</v>
      </c>
      <c r="AP103" s="269"/>
      <c r="AQ103" s="273"/>
      <c r="AR103" s="269"/>
      <c r="AS103" s="306">
        <f>AI103-AK103</f>
        <v>24</v>
      </c>
      <c r="AT103" s="306"/>
      <c r="AU103" s="268"/>
      <c r="AV103" s="274"/>
      <c r="AW103" s="306"/>
      <c r="AX103" s="274"/>
      <c r="AY103" s="268">
        <v>2</v>
      </c>
      <c r="AZ103" s="274"/>
      <c r="BA103" s="306"/>
      <c r="BB103" s="269"/>
      <c r="BC103" s="268"/>
      <c r="BD103" s="274"/>
      <c r="BE103" s="306"/>
      <c r="BF103" s="269"/>
      <c r="BG103" s="268"/>
      <c r="BH103" s="274"/>
      <c r="BI103" s="306"/>
      <c r="BJ103" s="269"/>
      <c r="BL103" s="177"/>
      <c r="BM103" s="177"/>
      <c r="BN103" s="177"/>
      <c r="BP103" s="528"/>
      <c r="BQ103" s="528"/>
      <c r="BR103" s="528"/>
      <c r="BS103" s="528"/>
      <c r="BT103" s="528"/>
      <c r="BU103" s="528"/>
      <c r="BV103" s="528"/>
      <c r="BW103" s="528"/>
      <c r="BX103" s="528"/>
      <c r="BY103" s="528"/>
      <c r="BZ103" s="528"/>
      <c r="CA103" s="528"/>
      <c r="CB103" s="528"/>
      <c r="CC103" s="528"/>
      <c r="CD103" s="528"/>
      <c r="CE103" s="528"/>
    </row>
    <row r="104" spans="2:83" s="176" customFormat="1" ht="21.75" customHeight="1" thickBot="1" x14ac:dyDescent="0.4">
      <c r="D104" s="547" t="s">
        <v>177</v>
      </c>
      <c r="E104" s="548"/>
      <c r="F104" s="548"/>
      <c r="G104" s="548"/>
      <c r="H104" s="548"/>
      <c r="I104" s="548"/>
      <c r="J104" s="548"/>
      <c r="K104" s="548"/>
      <c r="L104" s="548"/>
      <c r="M104" s="548"/>
      <c r="N104" s="548"/>
      <c r="O104" s="548"/>
      <c r="P104" s="548"/>
      <c r="Q104" s="548"/>
      <c r="R104" s="548"/>
      <c r="S104" s="548"/>
      <c r="T104" s="549"/>
      <c r="U104" s="319">
        <f>COUNT(U102:V103)</f>
        <v>0</v>
      </c>
      <c r="V104" s="319"/>
      <c r="W104" s="319">
        <f>COUNT(W102:X103)</f>
        <v>2</v>
      </c>
      <c r="X104" s="319"/>
      <c r="Y104" s="319">
        <f t="shared" ref="Y104" si="59">COUNT(Y102:Z103)</f>
        <v>2</v>
      </c>
      <c r="Z104" s="319"/>
      <c r="AA104" s="319">
        <f t="shared" ref="AA104" si="60">COUNT(AA102:AB103)</f>
        <v>0</v>
      </c>
      <c r="AB104" s="319"/>
      <c r="AC104" s="319">
        <f t="shared" ref="AC104" si="61">COUNT(AC102:AD103)</f>
        <v>0</v>
      </c>
      <c r="AD104" s="319"/>
      <c r="AE104" s="319">
        <f t="shared" ref="AE104" si="62">COUNT(AE102:AF103)</f>
        <v>0</v>
      </c>
      <c r="AF104" s="319"/>
      <c r="AG104" s="319">
        <f>SUM(AG102:AG103)</f>
        <v>4</v>
      </c>
      <c r="AH104" s="319"/>
      <c r="AI104" s="319">
        <f>SUM(AI102:AI103)</f>
        <v>120</v>
      </c>
      <c r="AJ104" s="319"/>
      <c r="AK104" s="319">
        <f>SUM(AK102:AK103)</f>
        <v>72</v>
      </c>
      <c r="AL104" s="319"/>
      <c r="AM104" s="319">
        <f>SUM(AM102:AM103)</f>
        <v>36</v>
      </c>
      <c r="AN104" s="319"/>
      <c r="AO104" s="319">
        <f>SUM(AO102:AO103)</f>
        <v>36</v>
      </c>
      <c r="AP104" s="319"/>
      <c r="AQ104" s="319">
        <f>SUM(AQ102:AQ103)</f>
        <v>0</v>
      </c>
      <c r="AR104" s="319"/>
      <c r="AS104" s="319">
        <f>SUM(AS102:AS103)</f>
        <v>48</v>
      </c>
      <c r="AT104" s="319"/>
      <c r="AU104" s="319"/>
      <c r="AV104" s="319"/>
      <c r="AW104" s="319"/>
      <c r="AX104" s="319"/>
      <c r="AY104" s="319">
        <f>SUM(AY102:AY103)</f>
        <v>2</v>
      </c>
      <c r="AZ104" s="319"/>
      <c r="BA104" s="319">
        <f>SUM(BA102:BA103)</f>
        <v>2</v>
      </c>
      <c r="BB104" s="319"/>
      <c r="BC104" s="319">
        <f>SUM(BC102:BC103)</f>
        <v>0</v>
      </c>
      <c r="BD104" s="319"/>
      <c r="BE104" s="319">
        <f>SUM(BE102:BE103)</f>
        <v>0</v>
      </c>
      <c r="BF104" s="319"/>
      <c r="BG104" s="319">
        <f>SUM(BG102:BG103)</f>
        <v>0</v>
      </c>
      <c r="BH104" s="319"/>
      <c r="BI104" s="319">
        <f>SUM(BI102:BI103)</f>
        <v>0</v>
      </c>
      <c r="BJ104" s="319"/>
      <c r="BL104" s="37"/>
      <c r="BM104" s="177"/>
      <c r="BN104" s="177"/>
    </row>
    <row r="105" spans="2:83" s="176" customFormat="1" ht="24.9" customHeight="1" thickBot="1" x14ac:dyDescent="0.35">
      <c r="D105" s="325" t="s">
        <v>232</v>
      </c>
      <c r="E105" s="326"/>
      <c r="F105" s="326"/>
      <c r="G105" s="326"/>
      <c r="H105" s="326"/>
      <c r="I105" s="326"/>
      <c r="J105" s="326"/>
      <c r="K105" s="326"/>
      <c r="L105" s="326"/>
      <c r="M105" s="326"/>
      <c r="N105" s="326"/>
      <c r="O105" s="326"/>
      <c r="P105" s="326"/>
      <c r="Q105" s="326"/>
      <c r="R105" s="326"/>
      <c r="S105" s="326"/>
      <c r="T105" s="326"/>
      <c r="U105" s="367"/>
      <c r="V105" s="367"/>
      <c r="W105" s="326"/>
      <c r="X105" s="326"/>
      <c r="Y105" s="326"/>
      <c r="Z105" s="326"/>
      <c r="AA105" s="326"/>
      <c r="AB105" s="326"/>
      <c r="AC105" s="326"/>
      <c r="AD105" s="326"/>
      <c r="AE105" s="326"/>
      <c r="AF105" s="326"/>
      <c r="AG105" s="326"/>
      <c r="AH105" s="326"/>
      <c r="AI105" s="326"/>
      <c r="AJ105" s="326"/>
      <c r="AK105" s="326"/>
      <c r="AL105" s="326"/>
      <c r="AM105" s="326"/>
      <c r="AN105" s="326"/>
      <c r="AO105" s="326"/>
      <c r="AP105" s="326"/>
      <c r="AQ105" s="326"/>
      <c r="AR105" s="326"/>
      <c r="AS105" s="326"/>
      <c r="AT105" s="326"/>
      <c r="AU105" s="326"/>
      <c r="AV105" s="326"/>
      <c r="AW105" s="326"/>
      <c r="AX105" s="326"/>
      <c r="AY105" s="326"/>
      <c r="AZ105" s="326"/>
      <c r="BA105" s="326"/>
      <c r="BB105" s="326"/>
      <c r="BC105" s="326"/>
      <c r="BD105" s="326"/>
      <c r="BE105" s="326"/>
      <c r="BF105" s="326"/>
      <c r="BG105" s="326"/>
      <c r="BH105" s="326"/>
      <c r="BI105" s="326"/>
      <c r="BJ105" s="327"/>
      <c r="BL105" s="39"/>
      <c r="BM105" s="177"/>
      <c r="BN105" s="177"/>
    </row>
    <row r="106" spans="2:83" s="27" customFormat="1" ht="27.75" customHeight="1" x14ac:dyDescent="0.3">
      <c r="C106" s="176"/>
      <c r="D106" s="525" t="s">
        <v>236</v>
      </c>
      <c r="E106" s="526"/>
      <c r="F106" s="527"/>
      <c r="G106" s="557" t="s">
        <v>179</v>
      </c>
      <c r="H106" s="558"/>
      <c r="I106" s="558"/>
      <c r="J106" s="558"/>
      <c r="K106" s="558"/>
      <c r="L106" s="558"/>
      <c r="M106" s="558"/>
      <c r="N106" s="558"/>
      <c r="O106" s="558"/>
      <c r="P106" s="558"/>
      <c r="Q106" s="558"/>
      <c r="R106" s="558"/>
      <c r="S106" s="558"/>
      <c r="T106" s="559"/>
      <c r="U106" s="320"/>
      <c r="V106" s="317"/>
      <c r="W106" s="317">
        <v>5</v>
      </c>
      <c r="X106" s="317"/>
      <c r="Y106" s="320">
        <v>5</v>
      </c>
      <c r="Z106" s="317"/>
      <c r="AA106" s="317">
        <v>5</v>
      </c>
      <c r="AB106" s="317"/>
      <c r="AC106" s="258"/>
      <c r="AD106" s="524"/>
      <c r="AE106" s="524"/>
      <c r="AF106" s="259"/>
      <c r="AG106" s="317">
        <v>4</v>
      </c>
      <c r="AH106" s="317"/>
      <c r="AI106" s="317">
        <f t="shared" ref="AI106" si="63">AG106*30</f>
        <v>120</v>
      </c>
      <c r="AJ106" s="317"/>
      <c r="AK106" s="296">
        <f>AM106+AO106+AQ106</f>
        <v>54</v>
      </c>
      <c r="AL106" s="297"/>
      <c r="AM106" s="258">
        <v>18</v>
      </c>
      <c r="AN106" s="524"/>
      <c r="AO106" s="524">
        <v>36</v>
      </c>
      <c r="AP106" s="524"/>
      <c r="AQ106" s="524"/>
      <c r="AR106" s="259"/>
      <c r="AS106" s="258">
        <f t="shared" ref="AS106" si="64">AI106-AK106</f>
        <v>66</v>
      </c>
      <c r="AT106" s="259"/>
      <c r="AU106" s="258"/>
      <c r="AV106" s="524"/>
      <c r="AW106" s="524"/>
      <c r="AX106" s="259"/>
      <c r="AY106" s="258"/>
      <c r="AZ106" s="524"/>
      <c r="BA106" s="524"/>
      <c r="BB106" s="259"/>
      <c r="BC106" s="258">
        <v>3</v>
      </c>
      <c r="BD106" s="524"/>
      <c r="BE106" s="524"/>
      <c r="BF106" s="259"/>
      <c r="BG106" s="258"/>
      <c r="BH106" s="524"/>
      <c r="BI106" s="524"/>
      <c r="BJ106" s="259"/>
      <c r="BK106" s="236"/>
      <c r="BL106" s="49"/>
      <c r="BM106" s="49"/>
      <c r="BN106" s="49"/>
    </row>
    <row r="107" spans="2:83" s="27" customFormat="1" ht="24.75" customHeight="1" x14ac:dyDescent="0.3">
      <c r="C107" s="176"/>
      <c r="D107" s="280" t="s">
        <v>237</v>
      </c>
      <c r="E107" s="281"/>
      <c r="F107" s="282"/>
      <c r="G107" s="363" t="s">
        <v>180</v>
      </c>
      <c r="H107" s="279"/>
      <c r="I107" s="279"/>
      <c r="J107" s="279"/>
      <c r="K107" s="279"/>
      <c r="L107" s="279"/>
      <c r="M107" s="279"/>
      <c r="N107" s="279"/>
      <c r="O107" s="279"/>
      <c r="P107" s="279"/>
      <c r="Q107" s="279"/>
      <c r="R107" s="279"/>
      <c r="S107" s="279"/>
      <c r="T107" s="302"/>
      <c r="U107" s="307"/>
      <c r="V107" s="307"/>
      <c r="W107" s="307">
        <v>5</v>
      </c>
      <c r="X107" s="307"/>
      <c r="Y107" s="307">
        <v>5</v>
      </c>
      <c r="Z107" s="307"/>
      <c r="AA107" s="307"/>
      <c r="AB107" s="307"/>
      <c r="AC107" s="265"/>
      <c r="AD107" s="263"/>
      <c r="AE107" s="263">
        <v>5</v>
      </c>
      <c r="AF107" s="264"/>
      <c r="AG107" s="307">
        <v>4</v>
      </c>
      <c r="AH107" s="307"/>
      <c r="AI107" s="307">
        <f>AG107*30</f>
        <v>120</v>
      </c>
      <c r="AJ107" s="307"/>
      <c r="AK107" s="307">
        <f>AM107+AO107+AQ107</f>
        <v>54</v>
      </c>
      <c r="AL107" s="307"/>
      <c r="AM107" s="265">
        <v>18</v>
      </c>
      <c r="AN107" s="263"/>
      <c r="AO107" s="263">
        <v>36</v>
      </c>
      <c r="AP107" s="263"/>
      <c r="AQ107" s="263"/>
      <c r="AR107" s="264"/>
      <c r="AS107" s="268">
        <f>AI107-AK107</f>
        <v>66</v>
      </c>
      <c r="AT107" s="269"/>
      <c r="AU107" s="268"/>
      <c r="AV107" s="274"/>
      <c r="AW107" s="273"/>
      <c r="AX107" s="269"/>
      <c r="AY107" s="268"/>
      <c r="AZ107" s="274"/>
      <c r="BA107" s="273"/>
      <c r="BB107" s="269"/>
      <c r="BC107" s="268">
        <v>3</v>
      </c>
      <c r="BD107" s="274"/>
      <c r="BE107" s="273"/>
      <c r="BF107" s="269"/>
      <c r="BG107" s="268"/>
      <c r="BH107" s="274"/>
      <c r="BI107" s="273"/>
      <c r="BJ107" s="269"/>
      <c r="BK107" s="236"/>
      <c r="BL107" s="49"/>
      <c r="BM107" s="49"/>
      <c r="BN107" s="49"/>
    </row>
    <row r="108" spans="2:83" s="27" customFormat="1" ht="26.25" customHeight="1" x14ac:dyDescent="0.3">
      <c r="C108" s="176"/>
      <c r="D108" s="280" t="s">
        <v>238</v>
      </c>
      <c r="E108" s="281"/>
      <c r="F108" s="282"/>
      <c r="G108" s="363" t="s">
        <v>181</v>
      </c>
      <c r="H108" s="279"/>
      <c r="I108" s="279"/>
      <c r="J108" s="279"/>
      <c r="K108" s="279"/>
      <c r="L108" s="279"/>
      <c r="M108" s="279"/>
      <c r="N108" s="279"/>
      <c r="O108" s="279"/>
      <c r="P108" s="279"/>
      <c r="Q108" s="279"/>
      <c r="R108" s="279"/>
      <c r="S108" s="279"/>
      <c r="T108" s="302"/>
      <c r="U108" s="307"/>
      <c r="V108" s="307"/>
      <c r="W108" s="307">
        <v>5</v>
      </c>
      <c r="X108" s="307"/>
      <c r="Y108" s="307">
        <v>5</v>
      </c>
      <c r="Z108" s="307"/>
      <c r="AA108" s="307"/>
      <c r="AB108" s="307"/>
      <c r="AC108" s="265"/>
      <c r="AD108" s="263"/>
      <c r="AE108" s="263">
        <v>5</v>
      </c>
      <c r="AF108" s="264"/>
      <c r="AG108" s="265">
        <v>4</v>
      </c>
      <c r="AH108" s="269"/>
      <c r="AI108" s="307">
        <f>AG108*30</f>
        <v>120</v>
      </c>
      <c r="AJ108" s="307"/>
      <c r="AK108" s="307">
        <f>AM108+AO108+AQ108</f>
        <v>54</v>
      </c>
      <c r="AL108" s="307"/>
      <c r="AM108" s="268">
        <v>36</v>
      </c>
      <c r="AN108" s="274"/>
      <c r="AO108" s="273">
        <v>18</v>
      </c>
      <c r="AP108" s="274"/>
      <c r="AQ108" s="273"/>
      <c r="AR108" s="269"/>
      <c r="AS108" s="268">
        <f>AI108-AK108</f>
        <v>66</v>
      </c>
      <c r="AT108" s="269"/>
      <c r="AU108" s="268"/>
      <c r="AV108" s="274"/>
      <c r="AW108" s="273"/>
      <c r="AX108" s="269"/>
      <c r="AY108" s="268"/>
      <c r="AZ108" s="274"/>
      <c r="BA108" s="273"/>
      <c r="BB108" s="269"/>
      <c r="BC108" s="268">
        <v>3</v>
      </c>
      <c r="BD108" s="274"/>
      <c r="BE108" s="273"/>
      <c r="BF108" s="269"/>
      <c r="BG108" s="268"/>
      <c r="BH108" s="274"/>
      <c r="BI108" s="273"/>
      <c r="BJ108" s="269"/>
      <c r="BK108" s="236"/>
      <c r="BL108" s="49"/>
      <c r="BM108" s="49"/>
      <c r="BN108" s="49"/>
    </row>
    <row r="109" spans="2:83" s="27" customFormat="1" ht="28.5" customHeight="1" x14ac:dyDescent="0.3">
      <c r="C109" s="176"/>
      <c r="D109" s="280" t="s">
        <v>239</v>
      </c>
      <c r="E109" s="281"/>
      <c r="F109" s="282"/>
      <c r="G109" s="363" t="s">
        <v>182</v>
      </c>
      <c r="H109" s="279"/>
      <c r="I109" s="279"/>
      <c r="J109" s="279"/>
      <c r="K109" s="279"/>
      <c r="L109" s="279"/>
      <c r="M109" s="279"/>
      <c r="N109" s="279"/>
      <c r="O109" s="279"/>
      <c r="P109" s="279"/>
      <c r="Q109" s="279"/>
      <c r="R109" s="279"/>
      <c r="S109" s="279"/>
      <c r="T109" s="302"/>
      <c r="U109" s="307"/>
      <c r="V109" s="307"/>
      <c r="W109" s="307">
        <v>5</v>
      </c>
      <c r="X109" s="307"/>
      <c r="Y109" s="307">
        <v>5</v>
      </c>
      <c r="Z109" s="307"/>
      <c r="AA109" s="307">
        <v>5</v>
      </c>
      <c r="AB109" s="307"/>
      <c r="AC109" s="268"/>
      <c r="AD109" s="274"/>
      <c r="AE109" s="273"/>
      <c r="AF109" s="269"/>
      <c r="AG109" s="268">
        <v>4</v>
      </c>
      <c r="AH109" s="269"/>
      <c r="AI109" s="307">
        <f t="shared" ref="AI109:AI115" si="65">AG109*30</f>
        <v>120</v>
      </c>
      <c r="AJ109" s="307"/>
      <c r="AK109" s="307">
        <f t="shared" ref="AK109:AK115" si="66">AM109+AO109+AQ109</f>
        <v>54</v>
      </c>
      <c r="AL109" s="307"/>
      <c r="AM109" s="268">
        <v>18</v>
      </c>
      <c r="AN109" s="274"/>
      <c r="AO109" s="273">
        <v>36</v>
      </c>
      <c r="AP109" s="274"/>
      <c r="AQ109" s="273"/>
      <c r="AR109" s="269"/>
      <c r="AS109" s="268">
        <f t="shared" ref="AS109:AS115" si="67">AI109-AK109</f>
        <v>66</v>
      </c>
      <c r="AT109" s="269"/>
      <c r="AU109" s="268"/>
      <c r="AV109" s="274"/>
      <c r="AW109" s="273"/>
      <c r="AX109" s="269"/>
      <c r="AY109" s="268"/>
      <c r="AZ109" s="274"/>
      <c r="BA109" s="273"/>
      <c r="BB109" s="269"/>
      <c r="BC109" s="268">
        <v>3</v>
      </c>
      <c r="BD109" s="274"/>
      <c r="BE109" s="273"/>
      <c r="BF109" s="269"/>
      <c r="BG109" s="268"/>
      <c r="BH109" s="274"/>
      <c r="BI109" s="273"/>
      <c r="BJ109" s="269"/>
      <c r="BK109" s="236"/>
      <c r="BL109" s="49"/>
      <c r="BM109" s="49"/>
      <c r="BN109" s="49"/>
    </row>
    <row r="110" spans="2:83" s="27" customFormat="1" ht="33.75" customHeight="1" x14ac:dyDescent="0.3">
      <c r="C110" s="176"/>
      <c r="D110" s="280" t="s">
        <v>240</v>
      </c>
      <c r="E110" s="281"/>
      <c r="F110" s="282"/>
      <c r="G110" s="363" t="s">
        <v>183</v>
      </c>
      <c r="H110" s="279"/>
      <c r="I110" s="279"/>
      <c r="J110" s="279"/>
      <c r="K110" s="279"/>
      <c r="L110" s="279"/>
      <c r="M110" s="279"/>
      <c r="N110" s="279"/>
      <c r="O110" s="279"/>
      <c r="P110" s="279"/>
      <c r="Q110" s="279"/>
      <c r="R110" s="279"/>
      <c r="S110" s="279"/>
      <c r="T110" s="302"/>
      <c r="U110" s="307"/>
      <c r="V110" s="307"/>
      <c r="W110" s="307">
        <v>6</v>
      </c>
      <c r="X110" s="307"/>
      <c r="Y110" s="307">
        <v>6</v>
      </c>
      <c r="Z110" s="307"/>
      <c r="AA110" s="307">
        <v>6</v>
      </c>
      <c r="AB110" s="307"/>
      <c r="AC110" s="268"/>
      <c r="AD110" s="274"/>
      <c r="AE110" s="273"/>
      <c r="AF110" s="269"/>
      <c r="AG110" s="268">
        <v>4</v>
      </c>
      <c r="AH110" s="269"/>
      <c r="AI110" s="307">
        <f t="shared" si="65"/>
        <v>120</v>
      </c>
      <c r="AJ110" s="307"/>
      <c r="AK110" s="307">
        <f t="shared" si="66"/>
        <v>54</v>
      </c>
      <c r="AL110" s="307"/>
      <c r="AM110" s="268">
        <v>18</v>
      </c>
      <c r="AN110" s="274"/>
      <c r="AO110" s="273">
        <v>36</v>
      </c>
      <c r="AP110" s="274"/>
      <c r="AQ110" s="273"/>
      <c r="AR110" s="269"/>
      <c r="AS110" s="268">
        <f t="shared" si="67"/>
        <v>66</v>
      </c>
      <c r="AT110" s="269"/>
      <c r="AU110" s="268"/>
      <c r="AV110" s="274"/>
      <c r="AW110" s="273"/>
      <c r="AX110" s="269"/>
      <c r="AY110" s="268"/>
      <c r="AZ110" s="274"/>
      <c r="BA110" s="273"/>
      <c r="BB110" s="269"/>
      <c r="BC110" s="268"/>
      <c r="BD110" s="274"/>
      <c r="BE110" s="273">
        <v>3</v>
      </c>
      <c r="BF110" s="269"/>
      <c r="BG110" s="268"/>
      <c r="BH110" s="274"/>
      <c r="BI110" s="273"/>
      <c r="BJ110" s="269"/>
      <c r="BK110" s="236"/>
      <c r="BL110" s="49"/>
      <c r="BM110" s="49"/>
      <c r="BN110" s="49"/>
    </row>
    <row r="111" spans="2:83" s="27" customFormat="1" ht="30" customHeight="1" x14ac:dyDescent="0.3">
      <c r="C111" s="176"/>
      <c r="D111" s="280" t="s">
        <v>241</v>
      </c>
      <c r="E111" s="281"/>
      <c r="F111" s="282"/>
      <c r="G111" s="363" t="s">
        <v>184</v>
      </c>
      <c r="H111" s="279"/>
      <c r="I111" s="279"/>
      <c r="J111" s="279"/>
      <c r="K111" s="279"/>
      <c r="L111" s="279"/>
      <c r="M111" s="279"/>
      <c r="N111" s="279"/>
      <c r="O111" s="279"/>
      <c r="P111" s="279"/>
      <c r="Q111" s="279"/>
      <c r="R111" s="279"/>
      <c r="S111" s="279"/>
      <c r="T111" s="302"/>
      <c r="U111" s="307"/>
      <c r="V111" s="307"/>
      <c r="W111" s="307">
        <v>6</v>
      </c>
      <c r="X111" s="307"/>
      <c r="Y111" s="307">
        <v>6</v>
      </c>
      <c r="Z111" s="307"/>
      <c r="AA111" s="307"/>
      <c r="AB111" s="307"/>
      <c r="AC111" s="265"/>
      <c r="AD111" s="263"/>
      <c r="AE111" s="263">
        <v>6</v>
      </c>
      <c r="AF111" s="264"/>
      <c r="AG111" s="265">
        <v>4</v>
      </c>
      <c r="AH111" s="264"/>
      <c r="AI111" s="307">
        <f t="shared" si="65"/>
        <v>120</v>
      </c>
      <c r="AJ111" s="307"/>
      <c r="AK111" s="307">
        <f t="shared" si="66"/>
        <v>54</v>
      </c>
      <c r="AL111" s="307"/>
      <c r="AM111" s="274">
        <v>18</v>
      </c>
      <c r="AN111" s="263"/>
      <c r="AO111" s="263">
        <v>36</v>
      </c>
      <c r="AP111" s="263"/>
      <c r="AQ111" s="263"/>
      <c r="AR111" s="273"/>
      <c r="AS111" s="268">
        <f t="shared" si="67"/>
        <v>66</v>
      </c>
      <c r="AT111" s="269"/>
      <c r="AU111" s="274"/>
      <c r="AV111" s="263"/>
      <c r="AW111" s="263"/>
      <c r="AX111" s="273"/>
      <c r="AY111" s="265"/>
      <c r="AZ111" s="263"/>
      <c r="BA111" s="263"/>
      <c r="BB111" s="264"/>
      <c r="BC111" s="274"/>
      <c r="BD111" s="263"/>
      <c r="BE111" s="263">
        <v>3</v>
      </c>
      <c r="BF111" s="273"/>
      <c r="BG111" s="265"/>
      <c r="BH111" s="263"/>
      <c r="BI111" s="263"/>
      <c r="BJ111" s="264"/>
      <c r="BK111" s="236"/>
      <c r="BL111" s="49"/>
      <c r="BM111" s="49"/>
      <c r="BN111" s="49"/>
    </row>
    <row r="112" spans="2:83" s="27" customFormat="1" ht="29.25" customHeight="1" x14ac:dyDescent="0.3">
      <c r="C112" s="176"/>
      <c r="D112" s="280" t="s">
        <v>242</v>
      </c>
      <c r="E112" s="281"/>
      <c r="F112" s="282"/>
      <c r="G112" s="363" t="s">
        <v>185</v>
      </c>
      <c r="H112" s="279"/>
      <c r="I112" s="279"/>
      <c r="J112" s="279"/>
      <c r="K112" s="279"/>
      <c r="L112" s="279"/>
      <c r="M112" s="279"/>
      <c r="N112" s="279"/>
      <c r="O112" s="279"/>
      <c r="P112" s="279"/>
      <c r="Q112" s="279"/>
      <c r="R112" s="279"/>
      <c r="S112" s="279"/>
      <c r="T112" s="302"/>
      <c r="U112" s="307"/>
      <c r="V112" s="307"/>
      <c r="W112" s="307">
        <v>6</v>
      </c>
      <c r="X112" s="307"/>
      <c r="Y112" s="307">
        <v>6</v>
      </c>
      <c r="Z112" s="307"/>
      <c r="AA112" s="307"/>
      <c r="AB112" s="307"/>
      <c r="AC112" s="265"/>
      <c r="AD112" s="263"/>
      <c r="AE112" s="263">
        <v>6</v>
      </c>
      <c r="AF112" s="264"/>
      <c r="AG112" s="265">
        <v>4</v>
      </c>
      <c r="AH112" s="264"/>
      <c r="AI112" s="307">
        <f t="shared" si="65"/>
        <v>120</v>
      </c>
      <c r="AJ112" s="307"/>
      <c r="AK112" s="307">
        <f t="shared" si="66"/>
        <v>54</v>
      </c>
      <c r="AL112" s="307"/>
      <c r="AM112" s="274">
        <v>18</v>
      </c>
      <c r="AN112" s="263"/>
      <c r="AO112" s="263">
        <v>36</v>
      </c>
      <c r="AP112" s="263"/>
      <c r="AQ112" s="263"/>
      <c r="AR112" s="273"/>
      <c r="AS112" s="268">
        <f t="shared" si="67"/>
        <v>66</v>
      </c>
      <c r="AT112" s="269"/>
      <c r="AU112" s="274"/>
      <c r="AV112" s="263"/>
      <c r="AW112" s="263"/>
      <c r="AX112" s="273"/>
      <c r="AY112" s="265"/>
      <c r="AZ112" s="263"/>
      <c r="BA112" s="263"/>
      <c r="BB112" s="264"/>
      <c r="BC112" s="274"/>
      <c r="BD112" s="263"/>
      <c r="BE112" s="263">
        <v>3</v>
      </c>
      <c r="BF112" s="273"/>
      <c r="BG112" s="265"/>
      <c r="BH112" s="263"/>
      <c r="BI112" s="263"/>
      <c r="BJ112" s="264"/>
      <c r="BK112" s="236"/>
      <c r="BL112" s="49"/>
      <c r="BM112" s="49"/>
      <c r="BN112" s="49"/>
    </row>
    <row r="113" spans="1:66" s="176" customFormat="1" ht="31.5" customHeight="1" x14ac:dyDescent="0.3">
      <c r="D113" s="280" t="s">
        <v>243</v>
      </c>
      <c r="E113" s="281"/>
      <c r="F113" s="282"/>
      <c r="G113" s="363" t="s">
        <v>186</v>
      </c>
      <c r="H113" s="279"/>
      <c r="I113" s="279"/>
      <c r="J113" s="279"/>
      <c r="K113" s="279"/>
      <c r="L113" s="279"/>
      <c r="M113" s="279"/>
      <c r="N113" s="279"/>
      <c r="O113" s="279"/>
      <c r="P113" s="279"/>
      <c r="Q113" s="279"/>
      <c r="R113" s="279"/>
      <c r="S113" s="279"/>
      <c r="T113" s="302"/>
      <c r="U113" s="308"/>
      <c r="V113" s="307"/>
      <c r="W113" s="307">
        <v>6</v>
      </c>
      <c r="X113" s="307"/>
      <c r="Y113" s="308">
        <v>6</v>
      </c>
      <c r="Z113" s="307"/>
      <c r="AA113" s="307">
        <v>6</v>
      </c>
      <c r="AB113" s="307"/>
      <c r="AC113" s="268"/>
      <c r="AD113" s="274"/>
      <c r="AE113" s="273"/>
      <c r="AF113" s="269"/>
      <c r="AG113" s="265">
        <v>4</v>
      </c>
      <c r="AH113" s="264"/>
      <c r="AI113" s="307">
        <f t="shared" si="65"/>
        <v>120</v>
      </c>
      <c r="AJ113" s="307"/>
      <c r="AK113" s="307">
        <f t="shared" si="66"/>
        <v>54</v>
      </c>
      <c r="AL113" s="307"/>
      <c r="AM113" s="274">
        <v>18</v>
      </c>
      <c r="AN113" s="263"/>
      <c r="AO113" s="263">
        <v>36</v>
      </c>
      <c r="AP113" s="263"/>
      <c r="AQ113" s="263"/>
      <c r="AR113" s="273"/>
      <c r="AS113" s="268">
        <f t="shared" si="67"/>
        <v>66</v>
      </c>
      <c r="AT113" s="269"/>
      <c r="AU113" s="274"/>
      <c r="AV113" s="263"/>
      <c r="AW113" s="263"/>
      <c r="AX113" s="273"/>
      <c r="AY113" s="265"/>
      <c r="AZ113" s="263"/>
      <c r="BA113" s="263"/>
      <c r="BB113" s="264"/>
      <c r="BC113" s="274"/>
      <c r="BD113" s="263"/>
      <c r="BE113" s="263">
        <v>3</v>
      </c>
      <c r="BF113" s="273"/>
      <c r="BG113" s="265"/>
      <c r="BH113" s="263"/>
      <c r="BI113" s="263"/>
      <c r="BJ113" s="264"/>
      <c r="BL113" s="48"/>
      <c r="BM113" s="177"/>
      <c r="BN113" s="177"/>
    </row>
    <row r="114" spans="1:66" s="176" customFormat="1" ht="30" customHeight="1" x14ac:dyDescent="0.3">
      <c r="D114" s="280" t="s">
        <v>244</v>
      </c>
      <c r="E114" s="281"/>
      <c r="F114" s="282"/>
      <c r="G114" s="363" t="s">
        <v>187</v>
      </c>
      <c r="H114" s="279"/>
      <c r="I114" s="279"/>
      <c r="J114" s="279"/>
      <c r="K114" s="279"/>
      <c r="L114" s="279"/>
      <c r="M114" s="279"/>
      <c r="N114" s="279"/>
      <c r="O114" s="279"/>
      <c r="P114" s="279"/>
      <c r="Q114" s="279"/>
      <c r="R114" s="279"/>
      <c r="S114" s="279"/>
      <c r="T114" s="302"/>
      <c r="U114" s="308"/>
      <c r="V114" s="307"/>
      <c r="W114" s="307">
        <v>7</v>
      </c>
      <c r="X114" s="307"/>
      <c r="Y114" s="308">
        <v>7</v>
      </c>
      <c r="Z114" s="307"/>
      <c r="AA114" s="307">
        <v>7</v>
      </c>
      <c r="AB114" s="307"/>
      <c r="AC114" s="268"/>
      <c r="AD114" s="274"/>
      <c r="AE114" s="273"/>
      <c r="AF114" s="269"/>
      <c r="AG114" s="265">
        <v>4</v>
      </c>
      <c r="AH114" s="264"/>
      <c r="AI114" s="307">
        <f t="shared" si="65"/>
        <v>120</v>
      </c>
      <c r="AJ114" s="307"/>
      <c r="AK114" s="307">
        <f t="shared" si="66"/>
        <v>54</v>
      </c>
      <c r="AL114" s="307"/>
      <c r="AM114" s="274">
        <v>18</v>
      </c>
      <c r="AN114" s="263"/>
      <c r="AO114" s="263">
        <v>36</v>
      </c>
      <c r="AP114" s="263"/>
      <c r="AQ114" s="263"/>
      <c r="AR114" s="273"/>
      <c r="AS114" s="268">
        <f t="shared" si="67"/>
        <v>66</v>
      </c>
      <c r="AT114" s="269"/>
      <c r="AU114" s="274"/>
      <c r="AV114" s="263"/>
      <c r="AW114" s="263"/>
      <c r="AX114" s="273"/>
      <c r="AY114" s="265"/>
      <c r="AZ114" s="263"/>
      <c r="BA114" s="263"/>
      <c r="BB114" s="264"/>
      <c r="BC114" s="274"/>
      <c r="BD114" s="263"/>
      <c r="BE114" s="263"/>
      <c r="BF114" s="273"/>
      <c r="BG114" s="265">
        <v>3</v>
      </c>
      <c r="BH114" s="263"/>
      <c r="BI114" s="263"/>
      <c r="BJ114" s="264"/>
      <c r="BL114" s="48"/>
      <c r="BM114" s="177"/>
      <c r="BN114" s="177"/>
    </row>
    <row r="115" spans="1:66" s="176" customFormat="1" ht="26.25" customHeight="1" x14ac:dyDescent="0.3">
      <c r="D115" s="280" t="s">
        <v>245</v>
      </c>
      <c r="E115" s="281"/>
      <c r="F115" s="282"/>
      <c r="G115" s="363" t="s">
        <v>188</v>
      </c>
      <c r="H115" s="279"/>
      <c r="I115" s="279"/>
      <c r="J115" s="279"/>
      <c r="K115" s="279"/>
      <c r="L115" s="279"/>
      <c r="M115" s="279"/>
      <c r="N115" s="279"/>
      <c r="O115" s="279"/>
      <c r="P115" s="279"/>
      <c r="Q115" s="279"/>
      <c r="R115" s="279"/>
      <c r="S115" s="279"/>
      <c r="T115" s="302"/>
      <c r="U115" s="308"/>
      <c r="V115" s="307"/>
      <c r="W115" s="307">
        <v>7</v>
      </c>
      <c r="X115" s="307"/>
      <c r="Y115" s="308">
        <v>7</v>
      </c>
      <c r="Z115" s="307"/>
      <c r="AA115" s="307"/>
      <c r="AB115" s="307"/>
      <c r="AC115" s="265"/>
      <c r="AD115" s="263"/>
      <c r="AE115" s="263">
        <v>7</v>
      </c>
      <c r="AF115" s="264"/>
      <c r="AG115" s="265">
        <v>4</v>
      </c>
      <c r="AH115" s="264"/>
      <c r="AI115" s="307">
        <f t="shared" si="65"/>
        <v>120</v>
      </c>
      <c r="AJ115" s="307"/>
      <c r="AK115" s="307">
        <f t="shared" si="66"/>
        <v>54</v>
      </c>
      <c r="AL115" s="307"/>
      <c r="AM115" s="274">
        <v>18</v>
      </c>
      <c r="AN115" s="263"/>
      <c r="AO115" s="263">
        <v>36</v>
      </c>
      <c r="AP115" s="263"/>
      <c r="AQ115" s="263"/>
      <c r="AR115" s="273"/>
      <c r="AS115" s="268">
        <f t="shared" si="67"/>
        <v>66</v>
      </c>
      <c r="AT115" s="269"/>
      <c r="AU115" s="274"/>
      <c r="AV115" s="263"/>
      <c r="AW115" s="263"/>
      <c r="AX115" s="273"/>
      <c r="AY115" s="265"/>
      <c r="AZ115" s="263"/>
      <c r="BA115" s="263"/>
      <c r="BB115" s="264"/>
      <c r="BC115" s="274"/>
      <c r="BD115" s="263"/>
      <c r="BE115" s="263"/>
      <c r="BF115" s="273"/>
      <c r="BG115" s="265">
        <v>3</v>
      </c>
      <c r="BH115" s="263"/>
      <c r="BI115" s="263"/>
      <c r="BJ115" s="264"/>
      <c r="BL115" s="48"/>
      <c r="BM115" s="177"/>
      <c r="BN115" s="177"/>
    </row>
    <row r="116" spans="1:66" s="176" customFormat="1" ht="33" customHeight="1" x14ac:dyDescent="0.3">
      <c r="D116" s="280" t="s">
        <v>246</v>
      </c>
      <c r="E116" s="281"/>
      <c r="F116" s="282"/>
      <c r="G116" s="364" t="s">
        <v>189</v>
      </c>
      <c r="H116" s="365"/>
      <c r="I116" s="365"/>
      <c r="J116" s="365"/>
      <c r="K116" s="365"/>
      <c r="L116" s="365"/>
      <c r="M116" s="365"/>
      <c r="N116" s="365"/>
      <c r="O116" s="365"/>
      <c r="P116" s="365"/>
      <c r="Q116" s="365"/>
      <c r="R116" s="365"/>
      <c r="S116" s="365"/>
      <c r="T116" s="366"/>
      <c r="U116" s="307"/>
      <c r="V116" s="307"/>
      <c r="W116" s="307">
        <v>7</v>
      </c>
      <c r="X116" s="307"/>
      <c r="Y116" s="307">
        <v>7</v>
      </c>
      <c r="Z116" s="307"/>
      <c r="AA116" s="307">
        <v>7</v>
      </c>
      <c r="AB116" s="307"/>
      <c r="AC116" s="265"/>
      <c r="AD116" s="263"/>
      <c r="AE116" s="263"/>
      <c r="AF116" s="264"/>
      <c r="AG116" s="265">
        <v>4</v>
      </c>
      <c r="AH116" s="264"/>
      <c r="AI116" s="307">
        <f t="shared" ref="AI116:AI119" si="68">AG116*30</f>
        <v>120</v>
      </c>
      <c r="AJ116" s="307"/>
      <c r="AK116" s="307">
        <f t="shared" ref="AK116:AK119" si="69">AM116+AO116+AQ116</f>
        <v>54</v>
      </c>
      <c r="AL116" s="307"/>
      <c r="AM116" s="274">
        <v>18</v>
      </c>
      <c r="AN116" s="263"/>
      <c r="AO116" s="263">
        <v>36</v>
      </c>
      <c r="AP116" s="263"/>
      <c r="AQ116" s="263"/>
      <c r="AR116" s="273"/>
      <c r="AS116" s="268">
        <f t="shared" ref="AS116" si="70">AI116-AK116</f>
        <v>66</v>
      </c>
      <c r="AT116" s="269"/>
      <c r="AU116" s="274"/>
      <c r="AV116" s="263"/>
      <c r="AW116" s="263"/>
      <c r="AX116" s="273"/>
      <c r="AY116" s="265"/>
      <c r="AZ116" s="263"/>
      <c r="BA116" s="263"/>
      <c r="BB116" s="264"/>
      <c r="BC116" s="274"/>
      <c r="BD116" s="263"/>
      <c r="BE116" s="263"/>
      <c r="BF116" s="273"/>
      <c r="BG116" s="265">
        <v>3</v>
      </c>
      <c r="BH116" s="263"/>
      <c r="BI116" s="263"/>
      <c r="BJ116" s="264"/>
      <c r="BL116" s="48"/>
      <c r="BM116" s="177"/>
      <c r="BN116" s="177"/>
    </row>
    <row r="117" spans="1:66" s="176" customFormat="1" ht="33" customHeight="1" x14ac:dyDescent="0.3">
      <c r="D117" s="280" t="s">
        <v>247</v>
      </c>
      <c r="E117" s="281"/>
      <c r="F117" s="282"/>
      <c r="G117" s="363" t="s">
        <v>190</v>
      </c>
      <c r="H117" s="279"/>
      <c r="I117" s="279"/>
      <c r="J117" s="279"/>
      <c r="K117" s="279"/>
      <c r="L117" s="279"/>
      <c r="M117" s="279"/>
      <c r="N117" s="279"/>
      <c r="O117" s="279"/>
      <c r="P117" s="279"/>
      <c r="Q117" s="279"/>
      <c r="R117" s="279"/>
      <c r="S117" s="279"/>
      <c r="T117" s="302"/>
      <c r="U117" s="307"/>
      <c r="V117" s="307"/>
      <c r="W117" s="307">
        <v>8</v>
      </c>
      <c r="X117" s="307"/>
      <c r="Y117" s="307">
        <v>8</v>
      </c>
      <c r="Z117" s="307"/>
      <c r="AA117" s="307">
        <v>8</v>
      </c>
      <c r="AB117" s="307"/>
      <c r="AC117" s="265"/>
      <c r="AD117" s="263"/>
      <c r="AE117" s="263"/>
      <c r="AF117" s="264"/>
      <c r="AG117" s="265">
        <v>4</v>
      </c>
      <c r="AH117" s="264"/>
      <c r="AI117" s="307">
        <f t="shared" ref="AI117" si="71">AG117*30</f>
        <v>120</v>
      </c>
      <c r="AJ117" s="307"/>
      <c r="AK117" s="307">
        <f t="shared" ref="AK117" si="72">AM117+AO117+AQ117</f>
        <v>36</v>
      </c>
      <c r="AL117" s="307"/>
      <c r="AM117" s="274">
        <v>18</v>
      </c>
      <c r="AN117" s="263"/>
      <c r="AO117" s="263">
        <v>18</v>
      </c>
      <c r="AP117" s="263"/>
      <c r="AQ117" s="263"/>
      <c r="AR117" s="273"/>
      <c r="AS117" s="268">
        <f t="shared" ref="AS117" si="73">AI117-AK117</f>
        <v>84</v>
      </c>
      <c r="AT117" s="269"/>
      <c r="AU117" s="274"/>
      <c r="AV117" s="263"/>
      <c r="AW117" s="263"/>
      <c r="AX117" s="273"/>
      <c r="AY117" s="265"/>
      <c r="AZ117" s="263"/>
      <c r="BA117" s="263"/>
      <c r="BB117" s="264"/>
      <c r="BC117" s="274"/>
      <c r="BD117" s="263"/>
      <c r="BE117" s="263"/>
      <c r="BF117" s="273"/>
      <c r="BG117" s="265"/>
      <c r="BH117" s="263"/>
      <c r="BI117" s="263">
        <v>4</v>
      </c>
      <c r="BJ117" s="264"/>
      <c r="BL117" s="48"/>
      <c r="BM117" s="177"/>
      <c r="BN117" s="177"/>
    </row>
    <row r="118" spans="1:66" s="176" customFormat="1" ht="33" customHeight="1" x14ac:dyDescent="0.3">
      <c r="D118" s="280" t="s">
        <v>248</v>
      </c>
      <c r="E118" s="281"/>
      <c r="F118" s="282"/>
      <c r="G118" s="363" t="s">
        <v>191</v>
      </c>
      <c r="H118" s="279"/>
      <c r="I118" s="279"/>
      <c r="J118" s="279"/>
      <c r="K118" s="279"/>
      <c r="L118" s="279"/>
      <c r="M118" s="279"/>
      <c r="N118" s="279"/>
      <c r="O118" s="279"/>
      <c r="P118" s="279"/>
      <c r="Q118" s="279"/>
      <c r="R118" s="279"/>
      <c r="S118" s="279"/>
      <c r="T118" s="302"/>
      <c r="U118" s="307"/>
      <c r="V118" s="307"/>
      <c r="W118" s="307">
        <v>8</v>
      </c>
      <c r="X118" s="307"/>
      <c r="Y118" s="307">
        <v>8</v>
      </c>
      <c r="Z118" s="307"/>
      <c r="AA118" s="307"/>
      <c r="AB118" s="307"/>
      <c r="AC118" s="265"/>
      <c r="AD118" s="263"/>
      <c r="AE118" s="263">
        <v>8</v>
      </c>
      <c r="AF118" s="264"/>
      <c r="AG118" s="265">
        <v>4</v>
      </c>
      <c r="AH118" s="264"/>
      <c r="AI118" s="307">
        <f t="shared" ref="AI118" si="74">AG118*30</f>
        <v>120</v>
      </c>
      <c r="AJ118" s="307"/>
      <c r="AK118" s="307">
        <f t="shared" ref="AK118" si="75">AM118+AO118+AQ118</f>
        <v>36</v>
      </c>
      <c r="AL118" s="307"/>
      <c r="AM118" s="274">
        <v>18</v>
      </c>
      <c r="AN118" s="263"/>
      <c r="AO118" s="263">
        <v>18</v>
      </c>
      <c r="AP118" s="263"/>
      <c r="AQ118" s="263"/>
      <c r="AR118" s="273"/>
      <c r="AS118" s="268">
        <f t="shared" ref="AS118" si="76">AI118-AK118</f>
        <v>84</v>
      </c>
      <c r="AT118" s="269"/>
      <c r="AU118" s="274"/>
      <c r="AV118" s="263"/>
      <c r="AW118" s="263"/>
      <c r="AX118" s="273"/>
      <c r="AY118" s="265"/>
      <c r="AZ118" s="263"/>
      <c r="BA118" s="263"/>
      <c r="BB118" s="264"/>
      <c r="BC118" s="274"/>
      <c r="BD118" s="263"/>
      <c r="BE118" s="263"/>
      <c r="BF118" s="273"/>
      <c r="BG118" s="265"/>
      <c r="BH118" s="263"/>
      <c r="BI118" s="263">
        <v>4</v>
      </c>
      <c r="BJ118" s="264"/>
      <c r="BL118" s="48"/>
      <c r="BM118" s="177"/>
      <c r="BN118" s="177"/>
    </row>
    <row r="119" spans="1:66" s="176" customFormat="1" ht="31.5" customHeight="1" thickBot="1" x14ac:dyDescent="0.35">
      <c r="D119" s="536" t="s">
        <v>249</v>
      </c>
      <c r="E119" s="537"/>
      <c r="F119" s="538"/>
      <c r="G119" s="539" t="s">
        <v>192</v>
      </c>
      <c r="H119" s="540"/>
      <c r="I119" s="540"/>
      <c r="J119" s="540"/>
      <c r="K119" s="540"/>
      <c r="L119" s="540"/>
      <c r="M119" s="540"/>
      <c r="N119" s="540"/>
      <c r="O119" s="540"/>
      <c r="P119" s="540"/>
      <c r="Q119" s="540"/>
      <c r="R119" s="540"/>
      <c r="S119" s="540"/>
      <c r="T119" s="541"/>
      <c r="U119" s="542"/>
      <c r="V119" s="542"/>
      <c r="W119" s="542">
        <v>8</v>
      </c>
      <c r="X119" s="542"/>
      <c r="Y119" s="542">
        <v>8</v>
      </c>
      <c r="Z119" s="542"/>
      <c r="AA119" s="542">
        <v>8</v>
      </c>
      <c r="AB119" s="542"/>
      <c r="AC119" s="361"/>
      <c r="AD119" s="351"/>
      <c r="AE119" s="351"/>
      <c r="AF119" s="352"/>
      <c r="AG119" s="361">
        <v>4</v>
      </c>
      <c r="AH119" s="352"/>
      <c r="AI119" s="542">
        <f t="shared" si="68"/>
        <v>120</v>
      </c>
      <c r="AJ119" s="542"/>
      <c r="AK119" s="542">
        <f t="shared" si="69"/>
        <v>36</v>
      </c>
      <c r="AL119" s="542"/>
      <c r="AM119" s="560">
        <v>18</v>
      </c>
      <c r="AN119" s="351"/>
      <c r="AO119" s="351">
        <v>18</v>
      </c>
      <c r="AP119" s="351"/>
      <c r="AQ119" s="351"/>
      <c r="AR119" s="561"/>
      <c r="AS119" s="562">
        <f>AI119-AK119</f>
        <v>84</v>
      </c>
      <c r="AT119" s="563"/>
      <c r="AU119" s="560"/>
      <c r="AV119" s="351"/>
      <c r="AW119" s="351"/>
      <c r="AX119" s="561"/>
      <c r="AY119" s="361"/>
      <c r="AZ119" s="351"/>
      <c r="BA119" s="351"/>
      <c r="BB119" s="352"/>
      <c r="BC119" s="560"/>
      <c r="BD119" s="351"/>
      <c r="BE119" s="351"/>
      <c r="BF119" s="561"/>
      <c r="BG119" s="361"/>
      <c r="BH119" s="351"/>
      <c r="BI119" s="351">
        <v>4</v>
      </c>
      <c r="BJ119" s="352"/>
      <c r="BL119" s="48"/>
      <c r="BM119" s="177"/>
      <c r="BN119" s="177"/>
    </row>
    <row r="120" spans="1:66" s="176" customFormat="1" ht="24.6" customHeight="1" thickBot="1" x14ac:dyDescent="0.35">
      <c r="D120" s="550" t="s">
        <v>193</v>
      </c>
      <c r="E120" s="551"/>
      <c r="F120" s="551"/>
      <c r="G120" s="551"/>
      <c r="H120" s="551"/>
      <c r="I120" s="551"/>
      <c r="J120" s="551"/>
      <c r="K120" s="551"/>
      <c r="L120" s="551"/>
      <c r="M120" s="551"/>
      <c r="N120" s="551"/>
      <c r="O120" s="551"/>
      <c r="P120" s="551"/>
      <c r="Q120" s="551"/>
      <c r="R120" s="551"/>
      <c r="S120" s="551"/>
      <c r="T120" s="552"/>
      <c r="U120" s="319">
        <f>COUNT(U106:V119)</f>
        <v>0</v>
      </c>
      <c r="V120" s="319"/>
      <c r="W120" s="319">
        <f t="shared" ref="W120" si="77">COUNT(W106:X119)</f>
        <v>14</v>
      </c>
      <c r="X120" s="319"/>
      <c r="Y120" s="319">
        <f t="shared" ref="Y120" si="78">COUNT(Y106:Z119)</f>
        <v>14</v>
      </c>
      <c r="Z120" s="319"/>
      <c r="AA120" s="319">
        <f t="shared" ref="AA120" si="79">COUNT(AA106:AB119)</f>
        <v>8</v>
      </c>
      <c r="AB120" s="319"/>
      <c r="AC120" s="319">
        <f t="shared" ref="AC120" si="80">COUNT(AC106:AD119)</f>
        <v>0</v>
      </c>
      <c r="AD120" s="319"/>
      <c r="AE120" s="319">
        <f t="shared" ref="AE120" si="81">COUNT(AE106:AF119)</f>
        <v>6</v>
      </c>
      <c r="AF120" s="319"/>
      <c r="AG120" s="319">
        <f>SUM(AG106:AG119)</f>
        <v>56</v>
      </c>
      <c r="AH120" s="319"/>
      <c r="AI120" s="319">
        <f>SUM(AI106:AI119)</f>
        <v>1680</v>
      </c>
      <c r="AJ120" s="319"/>
      <c r="AK120" s="319">
        <f>SUM(AK106:AK119)</f>
        <v>702</v>
      </c>
      <c r="AL120" s="319"/>
      <c r="AM120" s="319">
        <f>SUM(AM106:AM119)</f>
        <v>270</v>
      </c>
      <c r="AN120" s="319"/>
      <c r="AO120" s="319">
        <f>SUM(AO106:AO119)</f>
        <v>432</v>
      </c>
      <c r="AP120" s="319"/>
      <c r="AQ120" s="319">
        <f>SUM(AQ106:AQ119)</f>
        <v>0</v>
      </c>
      <c r="AR120" s="319"/>
      <c r="AS120" s="319">
        <f>SUM(AS106:AS119)</f>
        <v>978</v>
      </c>
      <c r="AT120" s="319"/>
      <c r="AU120" s="319"/>
      <c r="AV120" s="564"/>
      <c r="AW120" s="589"/>
      <c r="AX120" s="319"/>
      <c r="AY120" s="319">
        <f>SUM(AY106:AY119)</f>
        <v>0</v>
      </c>
      <c r="AZ120" s="564"/>
      <c r="BA120" s="319">
        <f>SUM(BA106:BA119)</f>
        <v>0</v>
      </c>
      <c r="BB120" s="564"/>
      <c r="BC120" s="319">
        <f>SUM(BC106:BC119)</f>
        <v>12</v>
      </c>
      <c r="BD120" s="564"/>
      <c r="BE120" s="319">
        <f>SUM(BE106:BE119)</f>
        <v>12</v>
      </c>
      <c r="BF120" s="564"/>
      <c r="BG120" s="319">
        <f>SUM(BG106:BG119)</f>
        <v>9</v>
      </c>
      <c r="BH120" s="564"/>
      <c r="BI120" s="319">
        <f>SUM(BI106:BI119)</f>
        <v>12</v>
      </c>
      <c r="BJ120" s="564"/>
      <c r="BL120" s="41"/>
      <c r="BM120" s="177"/>
      <c r="BN120" s="177"/>
    </row>
    <row r="121" spans="1:66" s="176" customFormat="1" ht="24.9" customHeight="1" thickBot="1" x14ac:dyDescent="0.45">
      <c r="D121" s="533" t="s">
        <v>194</v>
      </c>
      <c r="E121" s="534"/>
      <c r="F121" s="534"/>
      <c r="G121" s="534"/>
      <c r="H121" s="534"/>
      <c r="I121" s="534"/>
      <c r="J121" s="534"/>
      <c r="K121" s="534"/>
      <c r="L121" s="534"/>
      <c r="M121" s="534"/>
      <c r="N121" s="534"/>
      <c r="O121" s="534"/>
      <c r="P121" s="534"/>
      <c r="Q121" s="534"/>
      <c r="R121" s="534"/>
      <c r="S121" s="534"/>
      <c r="T121" s="535"/>
      <c r="U121" s="309">
        <f>U120+U104</f>
        <v>0</v>
      </c>
      <c r="V121" s="309"/>
      <c r="W121" s="309">
        <f>W120+W104</f>
        <v>16</v>
      </c>
      <c r="X121" s="309"/>
      <c r="Y121" s="309">
        <f>Y120+Y104</f>
        <v>16</v>
      </c>
      <c r="Z121" s="309"/>
      <c r="AA121" s="309">
        <f>AA120+AA104</f>
        <v>8</v>
      </c>
      <c r="AB121" s="309"/>
      <c r="AC121" s="555">
        <f>AC120+AC104</f>
        <v>0</v>
      </c>
      <c r="AD121" s="556"/>
      <c r="AE121" s="555">
        <f>AE120+AE104</f>
        <v>6</v>
      </c>
      <c r="AF121" s="556"/>
      <c r="AG121" s="555">
        <f>AG120+AG104</f>
        <v>60</v>
      </c>
      <c r="AH121" s="556"/>
      <c r="AI121" s="555">
        <f>AI120+AI104</f>
        <v>1800</v>
      </c>
      <c r="AJ121" s="556"/>
      <c r="AK121" s="555">
        <f>AK120+AK104</f>
        <v>774</v>
      </c>
      <c r="AL121" s="556"/>
      <c r="AM121" s="555">
        <f>AM120+AM104</f>
        <v>306</v>
      </c>
      <c r="AN121" s="556"/>
      <c r="AO121" s="555">
        <f>AO120+AO104</f>
        <v>468</v>
      </c>
      <c r="AP121" s="556"/>
      <c r="AQ121" s="555">
        <f>AQ120+AQ104</f>
        <v>0</v>
      </c>
      <c r="AR121" s="556"/>
      <c r="AS121" s="555">
        <f>AS120+AS104</f>
        <v>1026</v>
      </c>
      <c r="AT121" s="556"/>
      <c r="AU121" s="555">
        <f>AU120+AU104</f>
        <v>0</v>
      </c>
      <c r="AV121" s="556"/>
      <c r="AW121" s="555">
        <f>AW120+AW104</f>
        <v>0</v>
      </c>
      <c r="AX121" s="556"/>
      <c r="AY121" s="555">
        <f>AY120+AY104</f>
        <v>2</v>
      </c>
      <c r="AZ121" s="556"/>
      <c r="BA121" s="555">
        <f>BA120+BA104</f>
        <v>2</v>
      </c>
      <c r="BB121" s="556"/>
      <c r="BC121" s="555">
        <f>BC120+BC104</f>
        <v>12</v>
      </c>
      <c r="BD121" s="556"/>
      <c r="BE121" s="555">
        <f>BE120+BE104</f>
        <v>12</v>
      </c>
      <c r="BF121" s="556"/>
      <c r="BG121" s="555">
        <f>BG120+BG104</f>
        <v>9</v>
      </c>
      <c r="BH121" s="556"/>
      <c r="BI121" s="555">
        <f>BI120+BI104</f>
        <v>12</v>
      </c>
      <c r="BJ121" s="556"/>
      <c r="BK121" s="40"/>
      <c r="BL121" s="38"/>
      <c r="BM121" s="177"/>
      <c r="BN121" s="177"/>
    </row>
    <row r="122" spans="1:66" s="95" customFormat="1" ht="25.5" customHeight="1" thickBot="1" x14ac:dyDescent="0.45">
      <c r="C122"/>
      <c r="D122" s="530" t="s">
        <v>195</v>
      </c>
      <c r="E122" s="531"/>
      <c r="F122" s="531"/>
      <c r="G122" s="531"/>
      <c r="H122" s="531"/>
      <c r="I122" s="531"/>
      <c r="J122" s="531"/>
      <c r="K122" s="531"/>
      <c r="L122" s="531"/>
      <c r="M122" s="531"/>
      <c r="N122" s="531"/>
      <c r="O122" s="531"/>
      <c r="P122" s="531"/>
      <c r="Q122" s="531"/>
      <c r="R122" s="531"/>
      <c r="S122" s="531"/>
      <c r="T122" s="532"/>
      <c r="U122" s="310">
        <f>U121+U99</f>
        <v>20</v>
      </c>
      <c r="V122" s="310"/>
      <c r="W122" s="310">
        <f>W121+W99</f>
        <v>40</v>
      </c>
      <c r="X122" s="310"/>
      <c r="Y122" s="310">
        <f>Y121+Y99</f>
        <v>60</v>
      </c>
      <c r="Z122" s="310"/>
      <c r="AA122" s="310">
        <f>AA121+AA99</f>
        <v>24</v>
      </c>
      <c r="AB122" s="310"/>
      <c r="AC122" s="543">
        <f>AC121+AC99</f>
        <v>0</v>
      </c>
      <c r="AD122" s="544"/>
      <c r="AE122" s="543">
        <f>AE121+AE99</f>
        <v>14</v>
      </c>
      <c r="AF122" s="544"/>
      <c r="AG122" s="545">
        <f>AG121+AG99</f>
        <v>240</v>
      </c>
      <c r="AH122" s="546"/>
      <c r="AI122" s="543">
        <f>AI121+AI99</f>
        <v>7200</v>
      </c>
      <c r="AJ122" s="544"/>
      <c r="AK122" s="543">
        <f>AK121+AK99</f>
        <v>3402</v>
      </c>
      <c r="AL122" s="544"/>
      <c r="AM122" s="543">
        <f>AM121+AM99</f>
        <v>1386</v>
      </c>
      <c r="AN122" s="544"/>
      <c r="AO122" s="543">
        <f>AO121+AO99</f>
        <v>2016</v>
      </c>
      <c r="AP122" s="544"/>
      <c r="AQ122" s="543">
        <f>AQ121+AQ99</f>
        <v>0</v>
      </c>
      <c r="AR122" s="544"/>
      <c r="AS122" s="543">
        <f>AS121+AS99</f>
        <v>3798</v>
      </c>
      <c r="AT122" s="544"/>
      <c r="AU122" s="543">
        <f>AU121+AU99</f>
        <v>28</v>
      </c>
      <c r="AV122" s="544"/>
      <c r="AW122" s="543">
        <f>AW121+AW99</f>
        <v>27</v>
      </c>
      <c r="AX122" s="544"/>
      <c r="AY122" s="543">
        <f>AY121+AY99</f>
        <v>26</v>
      </c>
      <c r="AZ122" s="544"/>
      <c r="BA122" s="543">
        <f>BA121+BA99</f>
        <v>25</v>
      </c>
      <c r="BB122" s="544"/>
      <c r="BC122" s="543">
        <f>BC121+BC99</f>
        <v>24</v>
      </c>
      <c r="BD122" s="544"/>
      <c r="BE122" s="543">
        <f>BE121+BE99</f>
        <v>24</v>
      </c>
      <c r="BF122" s="544"/>
      <c r="BG122" s="543">
        <f>BG121+BG99</f>
        <v>25</v>
      </c>
      <c r="BH122" s="544"/>
      <c r="BI122" s="543">
        <f>BI121+BI99</f>
        <v>20</v>
      </c>
      <c r="BJ122" s="544"/>
      <c r="BK122" s="237"/>
      <c r="BL122" s="32"/>
      <c r="BM122" s="177"/>
      <c r="BN122" s="177"/>
    </row>
    <row r="123" spans="1:66" s="95" customFormat="1" ht="25.5" customHeight="1" thickBot="1" x14ac:dyDescent="0.3">
      <c r="C123"/>
      <c r="D123" s="335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4"/>
      <c r="U123" s="590" t="s">
        <v>79</v>
      </c>
      <c r="V123" s="591"/>
      <c r="W123" s="591"/>
      <c r="X123" s="591"/>
      <c r="Y123" s="591"/>
      <c r="Z123" s="591"/>
      <c r="AA123" s="591"/>
      <c r="AB123" s="591"/>
      <c r="AC123" s="591"/>
      <c r="AD123" s="591"/>
      <c r="AE123" s="591"/>
      <c r="AF123" s="591"/>
      <c r="AG123" s="591"/>
      <c r="AH123" s="591"/>
      <c r="AI123" s="591"/>
      <c r="AJ123" s="591"/>
      <c r="AK123" s="591"/>
      <c r="AL123" s="591"/>
      <c r="AM123" s="591"/>
      <c r="AN123" s="591"/>
      <c r="AO123" s="591"/>
      <c r="AP123" s="591"/>
      <c r="AQ123" s="591"/>
      <c r="AR123" s="591"/>
      <c r="AS123" s="591"/>
      <c r="AT123" s="592"/>
      <c r="AU123" s="565">
        <v>3</v>
      </c>
      <c r="AV123" s="565"/>
      <c r="AW123" s="565">
        <v>3</v>
      </c>
      <c r="AX123" s="565"/>
      <c r="AY123" s="565">
        <v>3</v>
      </c>
      <c r="AZ123" s="565"/>
      <c r="BA123" s="565">
        <v>3</v>
      </c>
      <c r="BB123" s="565"/>
      <c r="BC123" s="565">
        <v>2</v>
      </c>
      <c r="BD123" s="565"/>
      <c r="BE123" s="565">
        <v>2</v>
      </c>
      <c r="BF123" s="565"/>
      <c r="BG123" s="565">
        <v>2</v>
      </c>
      <c r="BH123" s="565"/>
      <c r="BI123" s="565">
        <v>2</v>
      </c>
      <c r="BJ123" s="565"/>
      <c r="BK123" s="27"/>
      <c r="BL123" s="180">
        <f>SUM(AU123:BK123)</f>
        <v>20</v>
      </c>
      <c r="BM123" s="33"/>
      <c r="BN123" s="33"/>
    </row>
    <row r="124" spans="1:66" s="95" customFormat="1" ht="25.5" customHeight="1" thickBot="1" x14ac:dyDescent="0.55000000000000004">
      <c r="D124" s="336"/>
      <c r="E124" s="337"/>
      <c r="F124" s="337"/>
      <c r="G124" s="337"/>
      <c r="H124" s="337"/>
      <c r="I124" s="337"/>
      <c r="J124" s="337"/>
      <c r="K124" s="337"/>
      <c r="L124" s="337"/>
      <c r="M124" s="337"/>
      <c r="N124" s="337"/>
      <c r="O124" s="337"/>
      <c r="P124" s="337"/>
      <c r="Q124" s="337"/>
      <c r="R124" s="337"/>
      <c r="S124" s="337"/>
      <c r="T124" s="94"/>
      <c r="U124" s="593" t="s">
        <v>80</v>
      </c>
      <c r="V124" s="594"/>
      <c r="W124" s="594"/>
      <c r="X124" s="594"/>
      <c r="Y124" s="594"/>
      <c r="Z124" s="594"/>
      <c r="AA124" s="594"/>
      <c r="AB124" s="594"/>
      <c r="AC124" s="594"/>
      <c r="AD124" s="594"/>
      <c r="AE124" s="594"/>
      <c r="AF124" s="594"/>
      <c r="AG124" s="594"/>
      <c r="AH124" s="594"/>
      <c r="AI124" s="594"/>
      <c r="AJ124" s="594"/>
      <c r="AK124" s="594"/>
      <c r="AL124" s="594"/>
      <c r="AM124" s="594"/>
      <c r="AN124" s="594"/>
      <c r="AO124" s="594"/>
      <c r="AP124" s="594"/>
      <c r="AQ124" s="594"/>
      <c r="AR124" s="594"/>
      <c r="AS124" s="594"/>
      <c r="AT124" s="595"/>
      <c r="AU124" s="565">
        <v>5</v>
      </c>
      <c r="AV124" s="565"/>
      <c r="AW124" s="565">
        <v>6</v>
      </c>
      <c r="AX124" s="565"/>
      <c r="AY124" s="565">
        <v>4</v>
      </c>
      <c r="AZ124" s="565"/>
      <c r="BA124" s="565">
        <v>5</v>
      </c>
      <c r="BB124" s="565"/>
      <c r="BC124" s="565">
        <v>5</v>
      </c>
      <c r="BD124" s="565"/>
      <c r="BE124" s="565">
        <v>6</v>
      </c>
      <c r="BF124" s="565"/>
      <c r="BG124" s="565">
        <v>5</v>
      </c>
      <c r="BH124" s="565"/>
      <c r="BI124" s="565">
        <v>4</v>
      </c>
      <c r="BJ124" s="565"/>
      <c r="BK124" s="27"/>
      <c r="BL124" s="180">
        <f>SUM(AU124:BK124)</f>
        <v>40</v>
      </c>
      <c r="BM124" s="33"/>
      <c r="BN124" s="33"/>
    </row>
    <row r="125" spans="1:66" s="95" customFormat="1" ht="25.5" customHeight="1" thickBot="1" x14ac:dyDescent="0.3">
      <c r="D125" s="42"/>
      <c r="E125" s="98"/>
      <c r="F125" s="97"/>
      <c r="G125" s="579"/>
      <c r="H125" s="579"/>
      <c r="I125" s="96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4"/>
      <c r="U125" s="568" t="s">
        <v>197</v>
      </c>
      <c r="V125" s="569"/>
      <c r="W125" s="569"/>
      <c r="X125" s="569"/>
      <c r="Y125" s="569"/>
      <c r="Z125" s="569"/>
      <c r="AA125" s="569"/>
      <c r="AB125" s="569"/>
      <c r="AC125" s="569"/>
      <c r="AD125" s="569"/>
      <c r="AE125" s="569"/>
      <c r="AF125" s="569"/>
      <c r="AG125" s="569"/>
      <c r="AH125" s="569"/>
      <c r="AI125" s="569"/>
      <c r="AJ125" s="569"/>
      <c r="AK125" s="569"/>
      <c r="AL125" s="569"/>
      <c r="AM125" s="569"/>
      <c r="AN125" s="569"/>
      <c r="AO125" s="569"/>
      <c r="AP125" s="569"/>
      <c r="AQ125" s="569"/>
      <c r="AR125" s="569"/>
      <c r="AS125" s="569"/>
      <c r="AT125" s="570"/>
      <c r="AU125" s="565"/>
      <c r="AV125" s="565"/>
      <c r="AW125" s="565"/>
      <c r="AX125" s="565"/>
      <c r="AY125" s="565"/>
      <c r="AZ125" s="565"/>
      <c r="BA125" s="565"/>
      <c r="BB125" s="565"/>
      <c r="BC125" s="565"/>
      <c r="BD125" s="565"/>
      <c r="BE125" s="565"/>
      <c r="BF125" s="565"/>
      <c r="BG125" s="565"/>
      <c r="BH125" s="565"/>
      <c r="BI125" s="565"/>
      <c r="BJ125" s="565"/>
      <c r="BK125" s="27"/>
      <c r="BL125" s="33"/>
      <c r="BM125" s="33"/>
      <c r="BN125" s="33"/>
    </row>
    <row r="126" spans="1:66" s="95" customFormat="1" ht="24" customHeight="1" thickBot="1" x14ac:dyDescent="0.3">
      <c r="E126" s="96"/>
      <c r="F126" s="97"/>
      <c r="G126" s="579"/>
      <c r="H126" s="579"/>
      <c r="I126" s="96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4"/>
      <c r="U126" s="586" t="s">
        <v>196</v>
      </c>
      <c r="V126" s="587"/>
      <c r="W126" s="587"/>
      <c r="X126" s="587"/>
      <c r="Y126" s="587"/>
      <c r="Z126" s="587"/>
      <c r="AA126" s="587"/>
      <c r="AB126" s="587"/>
      <c r="AC126" s="587"/>
      <c r="AD126" s="587"/>
      <c r="AE126" s="587"/>
      <c r="AF126" s="587"/>
      <c r="AG126" s="587"/>
      <c r="AH126" s="587"/>
      <c r="AI126" s="587"/>
      <c r="AJ126" s="587"/>
      <c r="AK126" s="587"/>
      <c r="AL126" s="587"/>
      <c r="AM126" s="587"/>
      <c r="AN126" s="587"/>
      <c r="AO126" s="587"/>
      <c r="AP126" s="587"/>
      <c r="AQ126" s="587"/>
      <c r="AR126" s="587"/>
      <c r="AS126" s="587"/>
      <c r="AT126" s="588"/>
      <c r="AU126" s="565"/>
      <c r="AV126" s="565"/>
      <c r="AW126" s="565"/>
      <c r="AX126" s="565"/>
      <c r="AY126" s="565">
        <v>1</v>
      </c>
      <c r="AZ126" s="565"/>
      <c r="BA126" s="565">
        <v>1</v>
      </c>
      <c r="BB126" s="565"/>
      <c r="BC126" s="565">
        <v>1</v>
      </c>
      <c r="BD126" s="565"/>
      <c r="BE126" s="565">
        <v>1</v>
      </c>
      <c r="BF126" s="565"/>
      <c r="BG126" s="565">
        <v>1</v>
      </c>
      <c r="BH126" s="565"/>
      <c r="BI126" s="565"/>
      <c r="BJ126" s="565"/>
      <c r="BK126" s="33"/>
      <c r="BL126" s="33"/>
      <c r="BM126" s="33"/>
      <c r="BN126" s="33"/>
    </row>
    <row r="127" spans="1:66" s="27" customFormat="1" ht="19.5" customHeight="1" x14ac:dyDescent="0.25">
      <c r="A127" s="50"/>
      <c r="E127" s="96"/>
      <c r="F127" s="97"/>
      <c r="G127" s="579"/>
      <c r="H127" s="579"/>
      <c r="I127" s="96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99"/>
      <c r="AP127" s="99"/>
      <c r="AQ127" s="99"/>
      <c r="AR127" s="99"/>
      <c r="AS127" s="99"/>
      <c r="AT127" s="99"/>
      <c r="AU127" s="100"/>
      <c r="AV127" s="100"/>
      <c r="AW127" s="100"/>
      <c r="AX127" s="100"/>
      <c r="AY127" s="100"/>
      <c r="AZ127" s="100"/>
      <c r="BA127" s="100"/>
      <c r="BB127" s="100"/>
      <c r="BC127" s="100"/>
      <c r="BD127" s="100"/>
      <c r="BE127" s="100"/>
      <c r="BF127" s="100"/>
      <c r="BG127" s="100"/>
      <c r="BH127" s="100"/>
      <c r="BI127" s="100"/>
      <c r="BJ127" s="100"/>
      <c r="BK127" s="33"/>
      <c r="BL127" s="33"/>
      <c r="BM127" s="33"/>
      <c r="BN127" s="33"/>
    </row>
    <row r="128" spans="1:66" s="27" customFormat="1" ht="24.75" customHeight="1" x14ac:dyDescent="0.25">
      <c r="A128" s="50"/>
      <c r="D128" s="31"/>
      <c r="E128" s="582"/>
      <c r="F128" s="583"/>
      <c r="G128" s="583"/>
      <c r="H128" s="583"/>
      <c r="I128" s="583"/>
      <c r="J128" s="583"/>
      <c r="K128" s="583"/>
      <c r="L128" s="583"/>
      <c r="M128" s="583"/>
      <c r="N128" s="583"/>
      <c r="O128" s="583"/>
      <c r="P128" s="583"/>
      <c r="Q128" s="583"/>
      <c r="R128" s="583"/>
      <c r="S128" s="583"/>
      <c r="T128" s="583"/>
      <c r="U128" s="583"/>
      <c r="V128" s="583"/>
      <c r="W128" s="583"/>
      <c r="X128" s="583"/>
      <c r="Y128" s="583"/>
      <c r="Z128" s="583"/>
      <c r="AA128" s="583"/>
      <c r="AB128" s="583"/>
      <c r="AC128" s="583"/>
      <c r="AD128" s="583"/>
      <c r="AE128" s="583"/>
      <c r="AF128" s="583"/>
      <c r="AG128" s="583"/>
      <c r="AH128" s="583"/>
      <c r="AI128" s="583"/>
      <c r="AJ128" s="583"/>
      <c r="AK128" s="583"/>
      <c r="AL128" s="583"/>
      <c r="AM128" s="584"/>
      <c r="AN128" s="585"/>
      <c r="AO128" s="585"/>
      <c r="AP128" s="585"/>
      <c r="AQ128" s="585"/>
      <c r="AR128" s="585"/>
      <c r="AS128" s="585"/>
      <c r="AT128" s="585"/>
      <c r="AU128" s="585"/>
      <c r="AV128" s="585"/>
      <c r="AW128" s="585"/>
      <c r="AX128" s="585"/>
      <c r="AY128" s="585"/>
      <c r="AZ128" s="585"/>
      <c r="BA128" s="585"/>
      <c r="BB128" s="585"/>
      <c r="BC128" s="585"/>
      <c r="BD128" s="585"/>
      <c r="BE128" s="585"/>
      <c r="BF128" s="585"/>
      <c r="BG128" s="585"/>
      <c r="BH128" s="585"/>
      <c r="BI128" s="585"/>
      <c r="BJ128" s="585"/>
      <c r="BK128" s="585"/>
      <c r="BL128" s="33"/>
      <c r="BM128" s="33"/>
      <c r="BN128" s="33"/>
    </row>
    <row r="129" spans="1:66" s="27" customFormat="1" ht="15" customHeight="1" x14ac:dyDescent="0.4">
      <c r="A129" s="34"/>
      <c r="D129" s="101"/>
      <c r="E129" s="101"/>
      <c r="F129" s="101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0"/>
      <c r="V129" s="100"/>
      <c r="W129" s="103"/>
      <c r="X129" s="103"/>
      <c r="Y129" s="103"/>
      <c r="Z129" s="103"/>
      <c r="AA129" s="103"/>
      <c r="AB129" s="103"/>
      <c r="AC129" s="100"/>
      <c r="AD129" s="100"/>
      <c r="AE129" s="100"/>
      <c r="AF129" s="100"/>
      <c r="AG129" s="100"/>
      <c r="AH129" s="100"/>
      <c r="AI129" s="100"/>
      <c r="AJ129" s="100"/>
      <c r="AK129" s="100"/>
      <c r="AL129" s="100"/>
      <c r="AM129" s="100"/>
      <c r="AN129" s="100"/>
      <c r="AO129" s="100"/>
      <c r="AP129" s="100"/>
      <c r="AQ129" s="100"/>
      <c r="AR129" s="100"/>
      <c r="AS129" s="100"/>
      <c r="AT129" s="100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3"/>
      <c r="BL129" s="33"/>
      <c r="BM129" s="33"/>
      <c r="BN129" s="33"/>
    </row>
    <row r="130" spans="1:66" s="95" customFormat="1" ht="25.5" customHeight="1" x14ac:dyDescent="0.4">
      <c r="G130" s="35"/>
      <c r="H130" s="35"/>
      <c r="I130" s="35"/>
      <c r="J130" s="104" t="s">
        <v>198</v>
      </c>
      <c r="K130" s="104"/>
      <c r="L130" s="104"/>
      <c r="M130" s="104"/>
      <c r="N130" s="104"/>
      <c r="O130" s="104"/>
      <c r="P130" s="104"/>
      <c r="Q130" s="104"/>
      <c r="R130" s="104"/>
      <c r="S130" s="105"/>
      <c r="T130" s="105"/>
      <c r="U130" s="105"/>
      <c r="V130" s="106"/>
      <c r="W130" s="107"/>
      <c r="X130" s="108"/>
      <c r="Y130" s="108"/>
      <c r="Z130" s="108"/>
      <c r="AA130" s="108"/>
      <c r="AB130" s="108"/>
      <c r="AC130" s="108"/>
      <c r="AD130" s="109" t="s">
        <v>5</v>
      </c>
      <c r="AE130" s="577" t="s">
        <v>251</v>
      </c>
      <c r="AF130" s="577"/>
      <c r="AG130" s="577"/>
      <c r="AH130" s="577"/>
      <c r="AI130" s="577"/>
      <c r="AJ130" s="577"/>
      <c r="AK130" s="109" t="s">
        <v>5</v>
      </c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</row>
    <row r="131" spans="1:66" s="95" customFormat="1" ht="20.100000000000001" customHeight="1" x14ac:dyDescent="0.3">
      <c r="D131" s="110"/>
      <c r="E131" s="111"/>
      <c r="F131" s="111"/>
      <c r="G131" s="112"/>
      <c r="H131" s="112"/>
      <c r="I131" s="112"/>
      <c r="J131" s="113"/>
      <c r="K131" s="113"/>
      <c r="L131" s="114"/>
      <c r="M131" s="115"/>
      <c r="N131" s="115"/>
      <c r="O131" s="115"/>
      <c r="P131" s="116"/>
      <c r="Q131" s="580"/>
      <c r="R131" s="580"/>
      <c r="S131" s="580"/>
      <c r="T131" s="580"/>
      <c r="U131" s="117"/>
      <c r="V131" s="118"/>
      <c r="W131" s="118"/>
      <c r="X131" s="115"/>
      <c r="Y131" s="115"/>
      <c r="Z131" s="115"/>
      <c r="AA131" s="115"/>
      <c r="AB131" s="115"/>
      <c r="AC131" s="115"/>
      <c r="AD131" s="575"/>
      <c r="AE131" s="575"/>
      <c r="AF131" s="575"/>
      <c r="AG131" s="575"/>
      <c r="AH131" s="575"/>
      <c r="AI131" s="575"/>
      <c r="AJ131" s="575"/>
      <c r="AK131" s="119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  <c r="BJ131" s="112"/>
      <c r="BK131" s="238"/>
      <c r="BL131" s="238"/>
      <c r="BM131" s="238"/>
      <c r="BN131" s="238"/>
    </row>
    <row r="132" spans="1:66" s="95" customFormat="1" ht="18" customHeight="1" x14ac:dyDescent="0.4">
      <c r="D132" s="50"/>
      <c r="E132" s="27"/>
      <c r="F132" s="27"/>
      <c r="G132" s="110"/>
      <c r="H132" s="111"/>
      <c r="I132" s="111"/>
      <c r="J132" s="104" t="s">
        <v>199</v>
      </c>
      <c r="K132" s="104"/>
      <c r="L132" s="104"/>
      <c r="M132" s="104"/>
      <c r="N132" s="104"/>
      <c r="O132" s="104"/>
      <c r="P132" s="104"/>
      <c r="Q132" s="104"/>
      <c r="R132" s="104"/>
      <c r="S132" s="105"/>
      <c r="T132" s="105"/>
      <c r="U132" s="105"/>
      <c r="V132" s="106"/>
      <c r="W132" s="107"/>
      <c r="X132" s="108"/>
      <c r="Y132" s="108"/>
      <c r="Z132" s="108"/>
      <c r="AA132" s="108"/>
      <c r="AB132" s="108"/>
      <c r="AC132" s="108"/>
      <c r="AD132" s="109" t="s">
        <v>5</v>
      </c>
      <c r="AE132" s="577" t="s">
        <v>250</v>
      </c>
      <c r="AF132" s="577"/>
      <c r="AG132" s="577"/>
      <c r="AH132" s="577"/>
      <c r="AI132" s="577"/>
      <c r="AJ132" s="577"/>
      <c r="AK132" s="109" t="s">
        <v>5</v>
      </c>
      <c r="AL132" s="120"/>
      <c r="AM132" s="121"/>
      <c r="AN132" s="121"/>
      <c r="AO132" s="578" t="s">
        <v>200</v>
      </c>
      <c r="AP132" s="578"/>
      <c r="AQ132" s="578"/>
      <c r="AR132" s="578"/>
      <c r="AS132" s="578"/>
      <c r="AT132" s="578"/>
      <c r="AU132" s="578"/>
      <c r="AV132" s="578"/>
      <c r="AW132" s="578"/>
      <c r="AX132" s="578"/>
      <c r="AY132" s="578"/>
      <c r="AZ132" s="122"/>
      <c r="BA132" s="123"/>
      <c r="BB132" s="123"/>
      <c r="BC132" s="105"/>
      <c r="BD132" s="124"/>
      <c r="BE132" s="125" t="s">
        <v>6</v>
      </c>
      <c r="BF132" s="179" t="s">
        <v>233</v>
      </c>
      <c r="BH132" s="78"/>
      <c r="BI132" s="78"/>
      <c r="BJ132" s="78"/>
      <c r="BK132" s="78"/>
      <c r="BL132" s="239"/>
      <c r="BM132" s="108"/>
      <c r="BN132" s="137"/>
    </row>
    <row r="133" spans="1:66" s="27" customFormat="1" ht="16.5" customHeight="1" x14ac:dyDescent="0.3">
      <c r="A133" s="34"/>
      <c r="B133" s="240"/>
      <c r="C133"/>
      <c r="D133" s="110"/>
      <c r="E133" s="111"/>
      <c r="F133" s="111"/>
      <c r="G133" s="126"/>
      <c r="H133" s="127"/>
      <c r="I133" s="114"/>
      <c r="J133" s="113"/>
      <c r="K133" s="113"/>
      <c r="L133" s="114"/>
      <c r="M133" s="115"/>
      <c r="N133" s="115"/>
      <c r="O133" s="115"/>
      <c r="P133" s="116"/>
      <c r="Q133" s="580"/>
      <c r="R133" s="580"/>
      <c r="S133" s="580"/>
      <c r="T133" s="580"/>
      <c r="U133" s="117"/>
      <c r="V133" s="118"/>
      <c r="W133" s="118"/>
      <c r="X133" s="115"/>
      <c r="Y133" s="115"/>
      <c r="Z133" s="115"/>
      <c r="AA133" s="115"/>
      <c r="AB133" s="115"/>
      <c r="AC133" s="115"/>
      <c r="AD133" s="575"/>
      <c r="AE133" s="575"/>
      <c r="AF133" s="575"/>
      <c r="AG133" s="575"/>
      <c r="AH133" s="575"/>
      <c r="AI133" s="575"/>
      <c r="AJ133" s="575"/>
      <c r="AK133" s="119"/>
      <c r="AL133" s="119"/>
      <c r="AM133" s="119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566"/>
      <c r="BB133" s="566"/>
      <c r="BC133" s="566"/>
      <c r="BD133" s="567"/>
      <c r="BE133" s="566"/>
      <c r="BF133" s="575"/>
      <c r="BG133" s="575"/>
      <c r="BH133" s="575"/>
      <c r="BI133" s="575"/>
      <c r="BJ133" s="575"/>
      <c r="BK133" s="575"/>
    </row>
    <row r="134" spans="1:66" s="27" customFormat="1" ht="15" customHeight="1" x14ac:dyDescent="0.3">
      <c r="A134" s="34"/>
      <c r="B134" s="240"/>
      <c r="C134"/>
      <c r="D134" s="110"/>
      <c r="E134" s="111"/>
      <c r="F134" s="111"/>
      <c r="G134" s="111"/>
      <c r="H134" s="128"/>
      <c r="I134" s="128"/>
      <c r="J134" s="128"/>
      <c r="K134" s="128"/>
      <c r="L134" s="128"/>
      <c r="M134" s="128"/>
      <c r="N134" s="14"/>
      <c r="O134" s="128"/>
      <c r="P134" s="128"/>
      <c r="Q134" s="14"/>
      <c r="R134" s="128"/>
      <c r="S134" s="166"/>
      <c r="T134" s="166"/>
      <c r="U134" s="166"/>
      <c r="V134" s="129"/>
      <c r="W134" s="167"/>
      <c r="X134" s="167"/>
      <c r="Y134" s="167"/>
      <c r="Z134" s="167"/>
      <c r="AA134" s="167"/>
      <c r="AB134" s="167"/>
      <c r="AC134" s="130"/>
      <c r="AD134" s="166"/>
      <c r="AE134" s="166"/>
      <c r="AF134" s="131"/>
      <c r="AG134" s="131"/>
      <c r="AH134" s="131"/>
      <c r="AI134" s="131"/>
      <c r="AJ134" s="131"/>
      <c r="AK134" s="131"/>
      <c r="AL134" s="131"/>
      <c r="AM134" s="131"/>
      <c r="AN134" s="131"/>
      <c r="AO134" s="132"/>
      <c r="AP134" s="133"/>
      <c r="AQ134" s="133"/>
      <c r="AR134" s="133"/>
      <c r="AS134" s="133"/>
      <c r="AT134" s="134"/>
      <c r="AU134" s="135"/>
      <c r="AV134" s="166"/>
      <c r="AW134" s="166"/>
      <c r="AX134" s="166"/>
      <c r="AY134" s="136"/>
      <c r="AZ134" s="136"/>
      <c r="BA134" s="136"/>
      <c r="BB134" s="136"/>
      <c r="BC134" s="136"/>
      <c r="BD134" s="136"/>
      <c r="BE134" s="166"/>
      <c r="BF134" s="166"/>
      <c r="BG134" s="14"/>
      <c r="BH134" s="166"/>
      <c r="BI134" s="166"/>
      <c r="BJ134" s="166"/>
      <c r="BK134" s="166"/>
      <c r="BL134" s="166"/>
      <c r="BM134" s="166"/>
      <c r="BN134" s="241"/>
    </row>
    <row r="135" spans="1:66" s="27" customFormat="1" ht="16.5" customHeight="1" x14ac:dyDescent="0.35">
      <c r="A135" s="34"/>
      <c r="B135" s="240"/>
      <c r="C135"/>
      <c r="D135" s="168"/>
      <c r="E135" s="340"/>
      <c r="F135" s="340"/>
      <c r="G135" s="340"/>
      <c r="H135" s="340"/>
      <c r="I135" s="340"/>
      <c r="J135" s="340"/>
      <c r="K135" s="340"/>
      <c r="L135" s="340"/>
      <c r="M135" s="340"/>
      <c r="N135" s="340"/>
      <c r="O135" s="340"/>
      <c r="P135" s="340"/>
      <c r="Q135" s="340"/>
      <c r="R135" s="340"/>
      <c r="S135" s="340"/>
      <c r="T135" s="340"/>
      <c r="U135" s="340"/>
      <c r="V135" s="340"/>
      <c r="W135" s="340"/>
      <c r="X135" s="340"/>
      <c r="Y135" s="340"/>
      <c r="Z135" s="340"/>
      <c r="AA135" s="340"/>
      <c r="AB135" s="340"/>
      <c r="AC135" s="340"/>
      <c r="AD135" s="340"/>
      <c r="AE135" s="340"/>
      <c r="AF135" s="340"/>
      <c r="AG135" s="340"/>
      <c r="AH135" s="340"/>
      <c r="AI135" s="138"/>
      <c r="AJ135" s="138"/>
      <c r="AK135" s="138"/>
      <c r="AL135" s="138"/>
      <c r="AM135" s="138"/>
      <c r="AN135" s="138"/>
      <c r="AO135" s="138"/>
      <c r="AP135" s="168"/>
      <c r="AQ135" s="138"/>
      <c r="AR135" s="128"/>
      <c r="AS135" s="169"/>
      <c r="AT135" s="169"/>
      <c r="AU135" s="128"/>
      <c r="AV135" s="166"/>
      <c r="AW135" s="166"/>
      <c r="AX135" s="166"/>
      <c r="AY135" s="136"/>
      <c r="AZ135" s="576"/>
      <c r="BA135" s="576"/>
      <c r="BB135" s="576"/>
      <c r="BC135" s="576"/>
      <c r="BD135" s="14"/>
      <c r="BE135" s="137"/>
      <c r="BF135" s="137"/>
      <c r="BG135" s="166"/>
      <c r="BH135" s="166"/>
      <c r="BI135" s="139"/>
      <c r="BJ135" s="139"/>
      <c r="BK135" s="166"/>
      <c r="BL135" s="166"/>
      <c r="BM135" s="166"/>
      <c r="BN135" s="137"/>
    </row>
    <row r="136" spans="1:66" s="27" customFormat="1" ht="30" customHeight="1" x14ac:dyDescent="0.4">
      <c r="A136" s="34"/>
      <c r="B136" s="240"/>
      <c r="C136"/>
      <c r="E136" s="581"/>
      <c r="F136" s="581"/>
      <c r="G136" s="581"/>
      <c r="H136" s="581"/>
      <c r="I136" s="581"/>
      <c r="J136" s="581"/>
      <c r="K136" s="581"/>
      <c r="L136" s="581"/>
      <c r="M136" s="581"/>
      <c r="N136" s="581"/>
      <c r="O136" s="581"/>
      <c r="P136" s="581"/>
      <c r="Q136" s="581"/>
      <c r="R136" s="581"/>
      <c r="S136" s="581"/>
      <c r="T136" s="581"/>
      <c r="U136" s="581"/>
      <c r="V136" s="581"/>
      <c r="W136" s="581"/>
      <c r="X136" s="581"/>
      <c r="Y136" s="183"/>
      <c r="Z136" s="183"/>
      <c r="AA136" s="183"/>
      <c r="AB136" s="183"/>
      <c r="AH136" s="178"/>
      <c r="BL136" s="95"/>
      <c r="BM136" s="95"/>
      <c r="BN136" s="95"/>
    </row>
    <row r="137" spans="1:66" s="27" customFormat="1" ht="16.5" customHeight="1" x14ac:dyDescent="0.3">
      <c r="A137" s="34"/>
      <c r="B137" s="80"/>
      <c r="C137"/>
      <c r="D137" s="31"/>
      <c r="E137" s="140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AS137" s="571"/>
      <c r="AT137" s="571"/>
      <c r="AU137" s="571"/>
      <c r="AV137" s="571"/>
      <c r="AW137" s="571"/>
      <c r="AX137" s="571"/>
      <c r="AY137" s="571"/>
      <c r="AZ137" s="571"/>
      <c r="BA137" s="571"/>
      <c r="BB137" s="571"/>
      <c r="BC137" s="571"/>
      <c r="BD137" s="571"/>
      <c r="BE137" s="571"/>
      <c r="BF137" s="571"/>
      <c r="BG137" s="571"/>
      <c r="BH137" s="571"/>
      <c r="BI137" s="571"/>
      <c r="BJ137" s="571"/>
      <c r="BK137" s="571"/>
      <c r="BL137" s="571"/>
      <c r="BM137" s="571"/>
      <c r="BN137" s="571"/>
    </row>
    <row r="138" spans="1:66" s="27" customFormat="1" ht="15.75" customHeight="1" x14ac:dyDescent="0.25">
      <c r="A138" s="34"/>
      <c r="B138" s="162"/>
      <c r="C138" s="161"/>
      <c r="D138"/>
      <c r="E138"/>
      <c r="F138"/>
      <c r="G138"/>
      <c r="H138"/>
      <c r="I138"/>
      <c r="J138" s="142"/>
      <c r="K138" s="142"/>
      <c r="L138" s="142"/>
      <c r="M138" s="142"/>
      <c r="N138" s="143"/>
      <c r="O138" s="12"/>
      <c r="P138" s="12"/>
      <c r="Q138" s="12"/>
      <c r="R138" s="144"/>
      <c r="S138" s="144"/>
      <c r="T138" s="145"/>
      <c r="AS138" s="146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</row>
    <row r="139" spans="1:66" ht="17.399999999999999" x14ac:dyDescent="0.3">
      <c r="D139"/>
      <c r="E139"/>
      <c r="F139" s="142"/>
      <c r="G139" s="142"/>
      <c r="H139" s="142"/>
      <c r="I139" s="142"/>
      <c r="J139" s="142"/>
      <c r="K139" s="142"/>
      <c r="L139" s="147"/>
      <c r="M139" s="142"/>
      <c r="N139" s="142"/>
      <c r="O139" s="147"/>
      <c r="P139" s="142"/>
      <c r="Q139" s="27"/>
      <c r="R139" s="27"/>
      <c r="S139" s="148"/>
      <c r="T139" s="17"/>
      <c r="U139" s="148"/>
      <c r="V139" s="572"/>
      <c r="W139" s="573"/>
      <c r="X139" s="573"/>
      <c r="Y139" s="573"/>
      <c r="Z139" s="573"/>
      <c r="AA139" s="573"/>
      <c r="AB139" s="573"/>
      <c r="AC139" s="573"/>
      <c r="AD139" s="573"/>
      <c r="AE139" s="149"/>
      <c r="AF139" s="143"/>
      <c r="AG139" s="149"/>
      <c r="AH139" s="149"/>
      <c r="AI139" s="149"/>
      <c r="AJ139" s="149"/>
      <c r="AK139" s="149"/>
      <c r="AL139" s="149"/>
      <c r="AM139" s="150"/>
      <c r="AN139" s="151"/>
      <c r="AO139" s="151"/>
      <c r="AP139" s="151"/>
      <c r="AQ139" s="151"/>
      <c r="AR139" s="152"/>
      <c r="AS139" s="153"/>
      <c r="AT139" s="27"/>
      <c r="AU139" s="27"/>
      <c r="AV139" s="27"/>
      <c r="AW139" s="574"/>
      <c r="AX139" s="574"/>
      <c r="AY139" s="574"/>
      <c r="AZ139" s="574"/>
      <c r="BA139" s="574"/>
      <c r="BB139" s="574"/>
      <c r="BC139" s="154"/>
      <c r="BD139" s="154"/>
      <c r="BE139" s="155"/>
      <c r="BF139" s="155"/>
      <c r="BG139" s="156"/>
      <c r="BH139" s="157"/>
      <c r="BI139" s="157"/>
      <c r="BJ139" s="157"/>
      <c r="BK139" s="157"/>
      <c r="BL139" s="242"/>
      <c r="BM139" s="243"/>
      <c r="BN139" s="27"/>
    </row>
    <row r="140" spans="1:66" ht="13.8" x14ac:dyDescent="0.25">
      <c r="D140"/>
      <c r="E140"/>
      <c r="F140" s="142"/>
      <c r="G140" s="142"/>
      <c r="H140" s="142"/>
      <c r="I140" s="142"/>
      <c r="J140" s="142"/>
      <c r="K140" s="142"/>
      <c r="L140" s="147"/>
      <c r="M140" s="142"/>
      <c r="N140" s="142"/>
      <c r="O140" s="147"/>
      <c r="P140" s="142"/>
      <c r="Q140" s="27"/>
      <c r="R140" s="27"/>
      <c r="S140" s="148"/>
      <c r="T140" s="17"/>
      <c r="U140" s="148"/>
      <c r="V140" s="148"/>
      <c r="W140" s="158"/>
      <c r="X140" s="27"/>
      <c r="Y140" s="27"/>
      <c r="Z140" s="27"/>
      <c r="AA140" s="27"/>
      <c r="AB140" s="27"/>
      <c r="AC140" s="27"/>
      <c r="AD140" s="149"/>
      <c r="AE140" s="149"/>
      <c r="AF140" s="149"/>
      <c r="AG140" s="149"/>
      <c r="AH140" s="149"/>
      <c r="AI140" s="149"/>
      <c r="AJ140" s="149"/>
      <c r="AK140" s="149"/>
      <c r="AL140" s="149"/>
      <c r="AM140" s="150"/>
      <c r="AN140" s="151"/>
      <c r="AO140" s="151"/>
      <c r="AP140" s="151"/>
      <c r="AQ140" s="151"/>
      <c r="AR140" s="152"/>
      <c r="AS140" s="153"/>
      <c r="AT140" s="27"/>
      <c r="AU140" s="27"/>
      <c r="AV140" s="27"/>
      <c r="AW140" s="574"/>
      <c r="AX140" s="574"/>
      <c r="AY140" s="574"/>
      <c r="AZ140" s="574"/>
      <c r="BA140" s="574"/>
      <c r="BB140" s="574"/>
      <c r="BC140" s="27"/>
      <c r="BD140" s="27"/>
      <c r="BE140" s="147"/>
      <c r="BF140" s="27"/>
      <c r="BG140" s="27"/>
      <c r="BH140" s="27"/>
      <c r="BI140" s="27"/>
      <c r="BJ140" s="27"/>
      <c r="BK140" s="27"/>
      <c r="BL140" s="17"/>
      <c r="BM140" s="17"/>
      <c r="BN140" s="27"/>
    </row>
    <row r="141" spans="1:66" ht="15.6" x14ac:dyDescent="0.25">
      <c r="D141"/>
      <c r="E141"/>
      <c r="F141"/>
      <c r="G141"/>
      <c r="H141"/>
      <c r="I141"/>
      <c r="J141" s="142"/>
      <c r="K141" s="142"/>
      <c r="L141" s="142"/>
      <c r="M141" s="142"/>
      <c r="N141" s="143"/>
      <c r="O141" s="12"/>
      <c r="P141" s="12"/>
      <c r="R141" s="144"/>
      <c r="S141" s="144"/>
      <c r="T141" s="145"/>
      <c r="U141" s="148"/>
      <c r="V141" s="148"/>
      <c r="W141" s="158"/>
      <c r="X141" s="27"/>
      <c r="Y141" s="27"/>
      <c r="Z141" s="27"/>
      <c r="AA141" s="27"/>
      <c r="AB141" s="27"/>
      <c r="AC141" s="27"/>
      <c r="AD141" s="149"/>
      <c r="AE141" s="149"/>
      <c r="AF141" s="149"/>
      <c r="AG141" s="149"/>
      <c r="AH141" s="149"/>
      <c r="AI141" s="149"/>
      <c r="AJ141" s="149"/>
      <c r="AK141" s="149"/>
      <c r="AL141" s="149"/>
      <c r="AM141" s="150"/>
      <c r="AN141" s="151"/>
      <c r="AO141" s="151"/>
      <c r="AP141" s="151"/>
      <c r="AQ141" s="151"/>
      <c r="AR141" s="152"/>
      <c r="AS141" s="153"/>
      <c r="AT141" s="27"/>
      <c r="AU141" s="27"/>
      <c r="AV141" s="27"/>
      <c r="AW141" s="182"/>
      <c r="AX141" s="182"/>
      <c r="AY141" s="182"/>
      <c r="AZ141" s="182"/>
      <c r="BA141" s="182"/>
      <c r="BB141" s="182"/>
      <c r="BC141" s="27"/>
      <c r="BD141" s="27"/>
      <c r="BE141" s="147"/>
      <c r="BF141" s="27"/>
      <c r="BG141" s="27"/>
      <c r="BH141" s="27"/>
      <c r="BI141" s="27"/>
      <c r="BJ141" s="27"/>
      <c r="BK141" s="27"/>
      <c r="BL141" s="17"/>
      <c r="BM141" s="17"/>
      <c r="BN141" s="27"/>
    </row>
    <row r="142" spans="1:66" ht="17.399999999999999" x14ac:dyDescent="0.3">
      <c r="D142"/>
      <c r="E142"/>
      <c r="F142" s="142"/>
      <c r="G142" s="142"/>
      <c r="H142" s="142"/>
      <c r="I142" s="142"/>
      <c r="J142" s="142"/>
      <c r="K142" s="142"/>
      <c r="L142" s="147"/>
      <c r="M142" s="142"/>
      <c r="N142" s="142"/>
      <c r="O142" s="147"/>
      <c r="P142" s="142"/>
      <c r="Q142" s="27"/>
      <c r="R142" s="27"/>
      <c r="S142" s="27"/>
      <c r="T142" s="159"/>
      <c r="U142" s="148"/>
      <c r="V142" s="572"/>
      <c r="W142" s="573"/>
      <c r="X142" s="573"/>
      <c r="Y142" s="573"/>
      <c r="Z142" s="573"/>
      <c r="AA142" s="573"/>
      <c r="AB142" s="573"/>
      <c r="AC142" s="573"/>
      <c r="AD142" s="573"/>
      <c r="AE142" s="149"/>
      <c r="AF142" s="143"/>
      <c r="AG142" s="149"/>
      <c r="AH142" s="149"/>
      <c r="AI142" s="149"/>
      <c r="AJ142" s="149"/>
      <c r="AK142" s="149"/>
      <c r="AL142" s="149"/>
      <c r="AM142" s="150"/>
      <c r="AN142" s="151"/>
      <c r="AO142" s="151"/>
      <c r="AP142" s="151"/>
      <c r="AQ142" s="151"/>
      <c r="AR142" s="152"/>
      <c r="AS142" s="153"/>
      <c r="AT142" s="27"/>
      <c r="AU142" s="27"/>
      <c r="AV142" s="27"/>
      <c r="AW142" s="80"/>
      <c r="AX142"/>
      <c r="AY142"/>
      <c r="AZ142"/>
      <c r="BA142"/>
      <c r="BB142"/>
      <c r="BC142" s="27"/>
      <c r="BD142" s="27"/>
      <c r="BE142" s="27"/>
      <c r="BF142" s="27"/>
      <c r="BG142" s="156"/>
      <c r="BH142" s="157"/>
      <c r="BI142" s="157"/>
      <c r="BJ142" s="176"/>
      <c r="BK142" s="157"/>
      <c r="BL142" s="242"/>
      <c r="BM142" s="243"/>
      <c r="BN142" s="27"/>
    </row>
    <row r="143" spans="1:66" ht="15" x14ac:dyDescent="0.25">
      <c r="D143"/>
      <c r="E143"/>
      <c r="F143" s="142"/>
      <c r="G143" s="142"/>
      <c r="H143" s="142"/>
      <c r="I143" s="142"/>
      <c r="J143" s="142"/>
      <c r="K143" s="142"/>
      <c r="L143" s="147"/>
      <c r="M143" s="142"/>
      <c r="N143" s="142"/>
      <c r="O143" s="147"/>
      <c r="P143" s="142"/>
      <c r="Q143" s="27"/>
      <c r="R143" s="27"/>
      <c r="S143" s="27"/>
      <c r="T143" s="159"/>
      <c r="U143" s="148"/>
      <c r="V143" s="148"/>
      <c r="W143" s="158"/>
      <c r="X143" s="27"/>
      <c r="Y143" s="27"/>
      <c r="Z143" s="27"/>
      <c r="AA143" s="27"/>
      <c r="AB143" s="27"/>
      <c r="AC143" s="27"/>
      <c r="AD143" s="160"/>
      <c r="AE143" s="161"/>
      <c r="AF143" s="161"/>
      <c r="AG143" s="161"/>
      <c r="AH143" s="161"/>
      <c r="AI143" s="161"/>
      <c r="AJ143" s="161"/>
      <c r="AK143" s="161"/>
      <c r="AL143" s="161"/>
      <c r="AM143" s="161"/>
      <c r="AN143" s="162"/>
      <c r="AO143" s="161"/>
      <c r="AP143" s="142"/>
      <c r="AQ143" s="34"/>
      <c r="AR143" s="34"/>
      <c r="AS143" s="142"/>
      <c r="AT143" s="27"/>
      <c r="AU143" s="27"/>
      <c r="AV143" s="27"/>
      <c r="AW143" s="95"/>
      <c r="AX143" s="163"/>
      <c r="AY143" s="95"/>
      <c r="AZ143" s="95"/>
      <c r="BA143" s="164"/>
      <c r="BB143" s="95"/>
      <c r="BC143" s="95"/>
      <c r="BD143" s="95"/>
      <c r="BE143" s="147"/>
      <c r="BF143" s="147"/>
      <c r="BG143" s="95"/>
      <c r="BH143" s="27"/>
      <c r="BI143" s="27"/>
      <c r="BJ143" s="27"/>
      <c r="BK143" s="27"/>
      <c r="BL143" s="95"/>
      <c r="BM143" s="95"/>
      <c r="BN143" s="27"/>
    </row>
    <row r="144" spans="1:66" ht="15.6" x14ac:dyDescent="0.3">
      <c r="D144"/>
      <c r="E144"/>
      <c r="F144"/>
      <c r="G144"/>
      <c r="H144"/>
      <c r="I144"/>
      <c r="J144" s="142"/>
      <c r="K144" s="142"/>
      <c r="L144" s="142"/>
      <c r="M144" s="142"/>
      <c r="N144" s="143"/>
      <c r="O144" s="12"/>
      <c r="P144" s="12"/>
      <c r="R144" s="144"/>
      <c r="S144" s="144"/>
      <c r="T144" s="145"/>
      <c r="AZ144" s="95"/>
      <c r="BA144" s="77"/>
      <c r="BB144" s="95"/>
      <c r="BC144" s="95"/>
      <c r="BD144" s="95"/>
      <c r="BE144" s="95"/>
      <c r="BF144" s="95"/>
      <c r="BG144" s="95"/>
      <c r="BH144" s="95"/>
      <c r="BI144" s="95"/>
      <c r="BJ144" s="95"/>
      <c r="BK144" s="95"/>
      <c r="BL144" s="95"/>
      <c r="BM144" s="95"/>
      <c r="BN144" s="95"/>
    </row>
    <row r="145" spans="4:66" ht="17.399999999999999" x14ac:dyDescent="0.3">
      <c r="D145" s="142"/>
      <c r="E145" s="142"/>
      <c r="F145" s="142"/>
      <c r="G145" s="142"/>
      <c r="H145" s="142"/>
      <c r="I145" s="142"/>
      <c r="J145" s="142"/>
      <c r="K145" s="142"/>
      <c r="L145" s="147"/>
      <c r="M145" s="142"/>
      <c r="N145" s="142"/>
      <c r="O145" s="147"/>
      <c r="P145" s="142"/>
      <c r="Q145" s="27"/>
      <c r="R145" s="27"/>
      <c r="S145" s="27"/>
      <c r="T145" s="148"/>
      <c r="AF145" s="12"/>
      <c r="AG145" s="12"/>
      <c r="AH145" s="12"/>
      <c r="AT145" s="165"/>
      <c r="BA145" s="95"/>
      <c r="BB145" s="95"/>
      <c r="BC145" s="95"/>
      <c r="BD145" s="95"/>
      <c r="BE145" s="95"/>
      <c r="BF145" s="95"/>
      <c r="BG145" s="95"/>
      <c r="BH145" s="95"/>
      <c r="BI145" s="95"/>
      <c r="BJ145" s="164"/>
      <c r="BK145" s="95"/>
      <c r="BL145" s="95"/>
      <c r="BM145" s="95"/>
      <c r="BN145" s="95"/>
    </row>
    <row r="146" spans="4:66" ht="17.399999999999999" x14ac:dyDescent="0.3">
      <c r="M146" s="12"/>
      <c r="N146" s="12"/>
      <c r="O146" s="12"/>
      <c r="P146" s="12"/>
      <c r="Q146" s="67"/>
      <c r="R146" s="67"/>
      <c r="AF146" s="12"/>
      <c r="AG146" s="12"/>
      <c r="AH146" s="12"/>
      <c r="BA146" s="176"/>
      <c r="BD146" s="176"/>
      <c r="BG146" s="144"/>
      <c r="BJ146" s="144"/>
      <c r="BK146" s="144"/>
      <c r="BL146" s="144"/>
      <c r="BM146" s="144"/>
    </row>
    <row r="147" spans="4:66" x14ac:dyDescent="0.25">
      <c r="M147" s="12"/>
      <c r="N147" s="12"/>
    </row>
    <row r="148" spans="4:66" ht="17.399999999999999" x14ac:dyDescent="0.3">
      <c r="O148" s="12"/>
      <c r="P148" s="12"/>
      <c r="Q148" s="176"/>
      <c r="R148" s="176"/>
      <c r="BA148" s="165"/>
      <c r="BC148" s="67"/>
    </row>
    <row r="149" spans="4:66" ht="17.399999999999999" x14ac:dyDescent="0.3">
      <c r="M149" s="165"/>
      <c r="N149" s="165"/>
      <c r="O149" s="12"/>
      <c r="P149" s="12"/>
      <c r="Q149" s="67"/>
      <c r="R149" s="67"/>
      <c r="BC149" s="67"/>
      <c r="BJ149" s="67"/>
    </row>
    <row r="150" spans="4:66" x14ac:dyDescent="0.25">
      <c r="M150" s="12"/>
      <c r="N150" s="12"/>
    </row>
    <row r="152" spans="4:66" x14ac:dyDescent="0.25">
      <c r="BB152" s="67"/>
      <c r="BC152" s="67"/>
    </row>
  </sheetData>
  <mergeCells count="1898">
    <mergeCell ref="Q16:AB16"/>
    <mergeCell ref="I20:M20"/>
    <mergeCell ref="N20:R20"/>
    <mergeCell ref="S20:V20"/>
    <mergeCell ref="BA20:BD20"/>
    <mergeCell ref="AM38:AN42"/>
    <mergeCell ref="AO38:AP42"/>
    <mergeCell ref="AQ38:AR42"/>
    <mergeCell ref="BA76:BB76"/>
    <mergeCell ref="BC76:BD76"/>
    <mergeCell ref="D75:F75"/>
    <mergeCell ref="G75:T75"/>
    <mergeCell ref="W75:X75"/>
    <mergeCell ref="AC75:AD75"/>
    <mergeCell ref="AE75:AF75"/>
    <mergeCell ref="AG75:AH75"/>
    <mergeCell ref="BI82:BJ82"/>
    <mergeCell ref="D77:F77"/>
    <mergeCell ref="G77:T77"/>
    <mergeCell ref="U77:V77"/>
    <mergeCell ref="W77:X77"/>
    <mergeCell ref="AC77:AD77"/>
    <mergeCell ref="AE77:AF77"/>
    <mergeCell ref="AG77:AH77"/>
    <mergeCell ref="AI77:AJ77"/>
    <mergeCell ref="AK77:AL77"/>
    <mergeCell ref="D82:F82"/>
    <mergeCell ref="G82:T82"/>
    <mergeCell ref="U82:V82"/>
    <mergeCell ref="W82:X82"/>
    <mergeCell ref="AC82:AD82"/>
    <mergeCell ref="AE82:AF82"/>
    <mergeCell ref="AG82:AH82"/>
    <mergeCell ref="AI82:AJ82"/>
    <mergeCell ref="AK82:AL82"/>
    <mergeCell ref="AM81:AN81"/>
    <mergeCell ref="AO81:AP81"/>
    <mergeCell ref="BG81:BH81"/>
    <mergeCell ref="BE81:BF81"/>
    <mergeCell ref="BC82:BD82"/>
    <mergeCell ref="BI117:BJ117"/>
    <mergeCell ref="D118:F118"/>
    <mergeCell ref="G118:T118"/>
    <mergeCell ref="U118:V118"/>
    <mergeCell ref="W118:X118"/>
    <mergeCell ref="AC118:AD118"/>
    <mergeCell ref="AE118:AF118"/>
    <mergeCell ref="AG118:AH118"/>
    <mergeCell ref="AI118:AJ118"/>
    <mergeCell ref="AK118:AL118"/>
    <mergeCell ref="AM118:AN118"/>
    <mergeCell ref="AO118:AP118"/>
    <mergeCell ref="AQ118:AR118"/>
    <mergeCell ref="AS118:AT118"/>
    <mergeCell ref="AU118:AV118"/>
    <mergeCell ref="AW118:AX118"/>
    <mergeCell ref="AY118:AZ118"/>
    <mergeCell ref="BA118:BB118"/>
    <mergeCell ref="BC118:BD118"/>
    <mergeCell ref="BE118:BF118"/>
    <mergeCell ref="AI117:AJ117"/>
    <mergeCell ref="AK117:AL117"/>
    <mergeCell ref="AQ95:AR95"/>
    <mergeCell ref="AS95:AT95"/>
    <mergeCell ref="BA54:BB54"/>
    <mergeCell ref="BG54:BH54"/>
    <mergeCell ref="BI54:BJ54"/>
    <mergeCell ref="BI104:BJ104"/>
    <mergeCell ref="D105:BJ105"/>
    <mergeCell ref="BI95:BJ95"/>
    <mergeCell ref="D95:F95"/>
    <mergeCell ref="G95:T95"/>
    <mergeCell ref="AI75:AJ75"/>
    <mergeCell ref="AK75:AL75"/>
    <mergeCell ref="AM75:AN75"/>
    <mergeCell ref="AO75:AP75"/>
    <mergeCell ref="AQ75:AR75"/>
    <mergeCell ref="AS75:AT75"/>
    <mergeCell ref="AU75:AV75"/>
    <mergeCell ref="AW75:AX75"/>
    <mergeCell ref="AY75:AZ75"/>
    <mergeCell ref="BA75:BB75"/>
    <mergeCell ref="AW77:AX77"/>
    <mergeCell ref="AY77:AZ77"/>
    <mergeCell ref="BA77:BB77"/>
    <mergeCell ref="BC75:BD75"/>
    <mergeCell ref="BE75:BF75"/>
    <mergeCell ref="BG75:BH75"/>
    <mergeCell ref="BI75:BJ75"/>
    <mergeCell ref="D76:F76"/>
    <mergeCell ref="G76:T76"/>
    <mergeCell ref="U76:V76"/>
    <mergeCell ref="W76:X76"/>
    <mergeCell ref="AC76:AD76"/>
    <mergeCell ref="AE76:AF76"/>
    <mergeCell ref="AK95:AL95"/>
    <mergeCell ref="AU95:AV95"/>
    <mergeCell ref="U93:V93"/>
    <mergeCell ref="W93:X93"/>
    <mergeCell ref="AC93:AD93"/>
    <mergeCell ref="AE93:AF93"/>
    <mergeCell ref="D54:F54"/>
    <mergeCell ref="G54:T54"/>
    <mergeCell ref="U54:V54"/>
    <mergeCell ref="W54:X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G76:AH76"/>
    <mergeCell ref="AI76:AJ76"/>
    <mergeCell ref="AO82:AP82"/>
    <mergeCell ref="AQ82:AR82"/>
    <mergeCell ref="AS82:AT82"/>
    <mergeCell ref="U95:V95"/>
    <mergeCell ref="W95:X95"/>
    <mergeCell ref="AC95:AD95"/>
    <mergeCell ref="AE95:AF95"/>
    <mergeCell ref="AG95:AH95"/>
    <mergeCell ref="AI95:AJ95"/>
    <mergeCell ref="AM94:AN94"/>
    <mergeCell ref="AO94:AP94"/>
    <mergeCell ref="AQ94:AR94"/>
    <mergeCell ref="AM117:AN117"/>
    <mergeCell ref="AO117:AP117"/>
    <mergeCell ref="AQ117:AR117"/>
    <mergeCell ref="AS117:AT117"/>
    <mergeCell ref="AM95:AN95"/>
    <mergeCell ref="BI86:BJ86"/>
    <mergeCell ref="D86:F86"/>
    <mergeCell ref="G86:T86"/>
    <mergeCell ref="U86:V86"/>
    <mergeCell ref="W86:X86"/>
    <mergeCell ref="AC86:AD86"/>
    <mergeCell ref="AE86:AF86"/>
    <mergeCell ref="AG86:AH86"/>
    <mergeCell ref="AI86:AJ86"/>
    <mergeCell ref="AK86:AL86"/>
    <mergeCell ref="AM86:AN86"/>
    <mergeCell ref="AW95:AX95"/>
    <mergeCell ref="AY95:AZ95"/>
    <mergeCell ref="BA95:BB95"/>
    <mergeCell ref="BC95:BD95"/>
    <mergeCell ref="AG94:AH94"/>
    <mergeCell ref="AI94:AJ94"/>
    <mergeCell ref="BI87:BJ87"/>
    <mergeCell ref="D91:F91"/>
    <mergeCell ref="G91:T91"/>
    <mergeCell ref="BE94:BF94"/>
    <mergeCell ref="BG94:BH94"/>
    <mergeCell ref="D93:F93"/>
    <mergeCell ref="G93:T93"/>
    <mergeCell ref="BE93:BF93"/>
    <mergeCell ref="BG93:BH93"/>
    <mergeCell ref="AS92:AT92"/>
    <mergeCell ref="D94:F94"/>
    <mergeCell ref="G94:T94"/>
    <mergeCell ref="U94:V94"/>
    <mergeCell ref="AM92:AN92"/>
    <mergeCell ref="W94:X94"/>
    <mergeCell ref="AC94:AD94"/>
    <mergeCell ref="AE94:AF94"/>
    <mergeCell ref="AK111:AL111"/>
    <mergeCell ref="BA111:BB111"/>
    <mergeCell ref="AU117:AV117"/>
    <mergeCell ref="AW117:AX117"/>
    <mergeCell ref="AY117:AZ117"/>
    <mergeCell ref="BA117:BB117"/>
    <mergeCell ref="BC117:BD117"/>
    <mergeCell ref="AO93:AP93"/>
    <mergeCell ref="AQ93:AR93"/>
    <mergeCell ref="AS93:AT93"/>
    <mergeCell ref="AU93:AV93"/>
    <mergeCell ref="AW93:AX93"/>
    <mergeCell ref="BC114:BD114"/>
    <mergeCell ref="AK113:AL113"/>
    <mergeCell ref="AU94:AV94"/>
    <mergeCell ref="AW94:AX94"/>
    <mergeCell ref="AY94:AZ94"/>
    <mergeCell ref="BA94:BB94"/>
    <mergeCell ref="BC94:BD94"/>
    <mergeCell ref="AU113:AV113"/>
    <mergeCell ref="BC111:BD111"/>
    <mergeCell ref="AK94:AL94"/>
    <mergeCell ref="AS116:AT116"/>
    <mergeCell ref="U106:V106"/>
    <mergeCell ref="BI93:BJ93"/>
    <mergeCell ref="AM93:AN93"/>
    <mergeCell ref="BI91:BJ91"/>
    <mergeCell ref="D92:F92"/>
    <mergeCell ref="G92:T92"/>
    <mergeCell ref="U92:V92"/>
    <mergeCell ref="W92:X92"/>
    <mergeCell ref="AC92:AD92"/>
    <mergeCell ref="AE92:AF92"/>
    <mergeCell ref="AG92:AH92"/>
    <mergeCell ref="AI92:AJ92"/>
    <mergeCell ref="AU91:AV91"/>
    <mergeCell ref="AW91:AX91"/>
    <mergeCell ref="AY91:AZ91"/>
    <mergeCell ref="BA91:BB91"/>
    <mergeCell ref="BC91:BD91"/>
    <mergeCell ref="BE91:BF91"/>
    <mergeCell ref="AI91:AJ91"/>
    <mergeCell ref="AK91:AL91"/>
    <mergeCell ref="AM91:AN91"/>
    <mergeCell ref="AO91:AP91"/>
    <mergeCell ref="AG93:AH93"/>
    <mergeCell ref="AI93:AJ93"/>
    <mergeCell ref="AK93:AL93"/>
    <mergeCell ref="AW92:AX92"/>
    <mergeCell ref="AY92:AZ92"/>
    <mergeCell ref="BA92:BB92"/>
    <mergeCell ref="BC92:BD92"/>
    <mergeCell ref="BE92:BF92"/>
    <mergeCell ref="AY93:AZ93"/>
    <mergeCell ref="BA93:BB93"/>
    <mergeCell ref="BC93:BD93"/>
    <mergeCell ref="BI94:BJ94"/>
    <mergeCell ref="AS94:AT94"/>
    <mergeCell ref="AQ91:AR91"/>
    <mergeCell ref="AS91:AT91"/>
    <mergeCell ref="BI92:BJ92"/>
    <mergeCell ref="AO92:AP92"/>
    <mergeCell ref="AQ92:AR92"/>
    <mergeCell ref="U91:V91"/>
    <mergeCell ref="W91:X91"/>
    <mergeCell ref="AC91:AD91"/>
    <mergeCell ref="AE91:AF91"/>
    <mergeCell ref="AG91:AH91"/>
    <mergeCell ref="AU92:AV92"/>
    <mergeCell ref="BG91:BH91"/>
    <mergeCell ref="G88:T88"/>
    <mergeCell ref="U88:V88"/>
    <mergeCell ref="W88:X88"/>
    <mergeCell ref="AC88:AD88"/>
    <mergeCell ref="AE88:AF88"/>
    <mergeCell ref="AG88:AH88"/>
    <mergeCell ref="AI88:AJ88"/>
    <mergeCell ref="AK88:AL88"/>
    <mergeCell ref="AK89:AL89"/>
    <mergeCell ref="AM89:AN89"/>
    <mergeCell ref="AO89:AP89"/>
    <mergeCell ref="AU90:AV90"/>
    <mergeCell ref="AW90:AX90"/>
    <mergeCell ref="AY90:AZ90"/>
    <mergeCell ref="BA90:BB90"/>
    <mergeCell ref="BG92:BH92"/>
    <mergeCell ref="AK92:AL92"/>
    <mergeCell ref="AO90:AP90"/>
    <mergeCell ref="BG87:BH87"/>
    <mergeCell ref="D88:F88"/>
    <mergeCell ref="AQ90:AR90"/>
    <mergeCell ref="AS90:AT90"/>
    <mergeCell ref="BG88:BH88"/>
    <mergeCell ref="AQ87:AR87"/>
    <mergeCell ref="AY88:AZ88"/>
    <mergeCell ref="BA88:BB88"/>
    <mergeCell ref="BC88:BD88"/>
    <mergeCell ref="BE88:BF88"/>
    <mergeCell ref="AI89:AJ89"/>
    <mergeCell ref="AS87:AT87"/>
    <mergeCell ref="AU87:AV87"/>
    <mergeCell ref="AW87:AX87"/>
    <mergeCell ref="AY87:AZ87"/>
    <mergeCell ref="BA87:BB87"/>
    <mergeCell ref="BC87:BD87"/>
    <mergeCell ref="AG87:AH87"/>
    <mergeCell ref="AI87:AJ87"/>
    <mergeCell ref="AK87:AL87"/>
    <mergeCell ref="AM87:AN87"/>
    <mergeCell ref="AO87:AP87"/>
    <mergeCell ref="AM90:AN90"/>
    <mergeCell ref="D90:F90"/>
    <mergeCell ref="G90:T90"/>
    <mergeCell ref="U90:V90"/>
    <mergeCell ref="W90:X90"/>
    <mergeCell ref="AC90:AD90"/>
    <mergeCell ref="AE90:AF90"/>
    <mergeCell ref="AG90:AH90"/>
    <mergeCell ref="D89:F89"/>
    <mergeCell ref="G89:T89"/>
    <mergeCell ref="BI90:BJ90"/>
    <mergeCell ref="BC90:BD90"/>
    <mergeCell ref="BE90:BF90"/>
    <mergeCell ref="AI90:AJ90"/>
    <mergeCell ref="AK90:AL90"/>
    <mergeCell ref="BI88:BJ88"/>
    <mergeCell ref="AM88:AN88"/>
    <mergeCell ref="AO88:AP88"/>
    <mergeCell ref="AQ88:AR88"/>
    <mergeCell ref="AS88:AT88"/>
    <mergeCell ref="AU88:AV88"/>
    <mergeCell ref="AW88:AX88"/>
    <mergeCell ref="AQ89:AR89"/>
    <mergeCell ref="AS89:AT89"/>
    <mergeCell ref="AU89:AV89"/>
    <mergeCell ref="AW89:AX89"/>
    <mergeCell ref="AY89:AZ89"/>
    <mergeCell ref="BA89:BB89"/>
    <mergeCell ref="BC89:BD89"/>
    <mergeCell ref="BE89:BF89"/>
    <mergeCell ref="BG89:BH89"/>
    <mergeCell ref="BI89:BJ89"/>
    <mergeCell ref="U89:V89"/>
    <mergeCell ref="W89:X89"/>
    <mergeCell ref="AC89:AD89"/>
    <mergeCell ref="AE89:AF89"/>
    <mergeCell ref="AG89:AH89"/>
    <mergeCell ref="D84:F84"/>
    <mergeCell ref="G84:T84"/>
    <mergeCell ref="U84:V84"/>
    <mergeCell ref="W84:X84"/>
    <mergeCell ref="AC84:AD84"/>
    <mergeCell ref="D85:F85"/>
    <mergeCell ref="G85:T85"/>
    <mergeCell ref="U85:V85"/>
    <mergeCell ref="W85:X85"/>
    <mergeCell ref="AC85:AD85"/>
    <mergeCell ref="AE85:AF85"/>
    <mergeCell ref="AG85:AH85"/>
    <mergeCell ref="AC87:AD87"/>
    <mergeCell ref="AE87:AF87"/>
    <mergeCell ref="D87:F87"/>
    <mergeCell ref="G87:T87"/>
    <mergeCell ref="U87:V87"/>
    <mergeCell ref="W87:X87"/>
    <mergeCell ref="AA87:AB87"/>
    <mergeCell ref="Y88:Z88"/>
    <mergeCell ref="AA88:AB88"/>
    <mergeCell ref="Y89:Z89"/>
    <mergeCell ref="AA89:AB89"/>
    <mergeCell ref="BG85:BH85"/>
    <mergeCell ref="AM85:AN85"/>
    <mergeCell ref="AO85:AP85"/>
    <mergeCell ref="AQ85:AR85"/>
    <mergeCell ref="AS85:AT85"/>
    <mergeCell ref="AU85:AV85"/>
    <mergeCell ref="AW85:AX85"/>
    <mergeCell ref="AI84:AJ84"/>
    <mergeCell ref="AU83:AV83"/>
    <mergeCell ref="AW83:AX83"/>
    <mergeCell ref="AY83:AZ83"/>
    <mergeCell ref="BA83:BB83"/>
    <mergeCell ref="BC83:BD83"/>
    <mergeCell ref="BE83:BF83"/>
    <mergeCell ref="AI83:AJ83"/>
    <mergeCell ref="AK83:AL83"/>
    <mergeCell ref="AM83:AN83"/>
    <mergeCell ref="AO83:AP83"/>
    <mergeCell ref="AI85:AJ85"/>
    <mergeCell ref="AK84:AL84"/>
    <mergeCell ref="AW84:AX84"/>
    <mergeCell ref="BE82:BF82"/>
    <mergeCell ref="BG82:BH82"/>
    <mergeCell ref="AU82:AV82"/>
    <mergeCell ref="AW82:AX82"/>
    <mergeCell ref="AM82:AN82"/>
    <mergeCell ref="AY82:AZ82"/>
    <mergeCell ref="BA82:BB82"/>
    <mergeCell ref="BE95:BF95"/>
    <mergeCell ref="BG95:BH95"/>
    <mergeCell ref="AO95:AP95"/>
    <mergeCell ref="BE87:BF87"/>
    <mergeCell ref="AQ81:AR81"/>
    <mergeCell ref="AS81:AT81"/>
    <mergeCell ref="AY85:AZ85"/>
    <mergeCell ref="BA85:BB85"/>
    <mergeCell ref="BC85:BD85"/>
    <mergeCell ref="BE85:BF85"/>
    <mergeCell ref="AQ83:AR83"/>
    <mergeCell ref="AS83:AT83"/>
    <mergeCell ref="AM84:AN84"/>
    <mergeCell ref="AO84:AP84"/>
    <mergeCell ref="AQ84:AR84"/>
    <mergeCell ref="AS84:AT84"/>
    <mergeCell ref="AU84:AV84"/>
    <mergeCell ref="BG83:BH83"/>
    <mergeCell ref="AO86:AP86"/>
    <mergeCell ref="AQ86:AR86"/>
    <mergeCell ref="AS86:AT86"/>
    <mergeCell ref="AU86:AV86"/>
    <mergeCell ref="AW86:AX86"/>
    <mergeCell ref="AY86:AZ86"/>
    <mergeCell ref="BA86:BB86"/>
    <mergeCell ref="BC86:BD86"/>
    <mergeCell ref="BE86:BF86"/>
    <mergeCell ref="BG86:BH86"/>
    <mergeCell ref="AI81:AJ81"/>
    <mergeCell ref="AK81:AL81"/>
    <mergeCell ref="AE84:AF84"/>
    <mergeCell ref="AG84:AH84"/>
    <mergeCell ref="D81:F81"/>
    <mergeCell ref="G81:T81"/>
    <mergeCell ref="U81:V81"/>
    <mergeCell ref="W81:X81"/>
    <mergeCell ref="AC81:AD81"/>
    <mergeCell ref="AE81:AF81"/>
    <mergeCell ref="AG81:AH81"/>
    <mergeCell ref="AS80:AT80"/>
    <mergeCell ref="AU80:AV80"/>
    <mergeCell ref="AW80:AX80"/>
    <mergeCell ref="AY80:AZ80"/>
    <mergeCell ref="BA80:BB80"/>
    <mergeCell ref="BC80:BD80"/>
    <mergeCell ref="AG80:AH80"/>
    <mergeCell ref="AI80:AJ80"/>
    <mergeCell ref="AK80:AL80"/>
    <mergeCell ref="AM80:AN80"/>
    <mergeCell ref="AO80:AP80"/>
    <mergeCell ref="AQ80:AR80"/>
    <mergeCell ref="D80:F80"/>
    <mergeCell ref="G80:T80"/>
    <mergeCell ref="U80:V80"/>
    <mergeCell ref="W80:X80"/>
    <mergeCell ref="AC80:AD80"/>
    <mergeCell ref="AE80:AF80"/>
    <mergeCell ref="AU81:AV81"/>
    <mergeCell ref="AW81:AX81"/>
    <mergeCell ref="AY81:AZ81"/>
    <mergeCell ref="BA81:BB81"/>
    <mergeCell ref="BC81:BD81"/>
    <mergeCell ref="BE80:BF80"/>
    <mergeCell ref="AO64:AP64"/>
    <mergeCell ref="AQ64:AR64"/>
    <mergeCell ref="AS64:AT64"/>
    <mergeCell ref="BE74:BF74"/>
    <mergeCell ref="BG74:BH74"/>
    <mergeCell ref="BI74:BJ74"/>
    <mergeCell ref="AS74:AT74"/>
    <mergeCell ref="AU74:AV74"/>
    <mergeCell ref="AW74:AX74"/>
    <mergeCell ref="AY74:AZ74"/>
    <mergeCell ref="BA74:BB74"/>
    <mergeCell ref="BG68:BH68"/>
    <mergeCell ref="BI70:BJ70"/>
    <mergeCell ref="BI78:BJ78"/>
    <mergeCell ref="AU68:AV68"/>
    <mergeCell ref="AW68:AX68"/>
    <mergeCell ref="BE76:BF76"/>
    <mergeCell ref="BG76:BH76"/>
    <mergeCell ref="BI76:BJ76"/>
    <mergeCell ref="BC77:BD77"/>
    <mergeCell ref="BE77:BF77"/>
    <mergeCell ref="BG77:BH77"/>
    <mergeCell ref="BI77:BJ77"/>
    <mergeCell ref="BI69:BJ69"/>
    <mergeCell ref="BA67:BB67"/>
    <mergeCell ref="AO77:AP77"/>
    <mergeCell ref="BG79:BH79"/>
    <mergeCell ref="AM79:AN79"/>
    <mergeCell ref="AO79:AP79"/>
    <mergeCell ref="AQ79:AR79"/>
    <mergeCell ref="AS79:AT79"/>
    <mergeCell ref="AU79:AV79"/>
    <mergeCell ref="AW79:AX79"/>
    <mergeCell ref="AQ77:AR77"/>
    <mergeCell ref="AS77:AT77"/>
    <mergeCell ref="AU77:AV77"/>
    <mergeCell ref="AW65:AX65"/>
    <mergeCell ref="AS68:AT68"/>
    <mergeCell ref="D79:F79"/>
    <mergeCell ref="G79:T79"/>
    <mergeCell ref="U79:V79"/>
    <mergeCell ref="W79:X79"/>
    <mergeCell ref="AC79:AD79"/>
    <mergeCell ref="AE79:AF79"/>
    <mergeCell ref="AG79:AH79"/>
    <mergeCell ref="AI79:AJ79"/>
    <mergeCell ref="AK79:AL79"/>
    <mergeCell ref="AW78:AX78"/>
    <mergeCell ref="AY78:AZ78"/>
    <mergeCell ref="BA78:BB78"/>
    <mergeCell ref="Y78:Z78"/>
    <mergeCell ref="AA78:AB78"/>
    <mergeCell ref="Y79:Z79"/>
    <mergeCell ref="D78:F78"/>
    <mergeCell ref="G78:T78"/>
    <mergeCell ref="U78:V78"/>
    <mergeCell ref="W78:X78"/>
    <mergeCell ref="AC78:AD78"/>
    <mergeCell ref="AM61:AN61"/>
    <mergeCell ref="AU64:AV64"/>
    <mergeCell ref="AW64:AX64"/>
    <mergeCell ref="AY64:AZ64"/>
    <mergeCell ref="BA64:BB64"/>
    <mergeCell ref="BC64:BD64"/>
    <mergeCell ref="BE64:BF64"/>
    <mergeCell ref="AI64:AJ64"/>
    <mergeCell ref="AK64:AL64"/>
    <mergeCell ref="AM64:AN64"/>
    <mergeCell ref="U75:V75"/>
    <mergeCell ref="AK76:AL76"/>
    <mergeCell ref="AM76:AN76"/>
    <mergeCell ref="AO76:AP76"/>
    <mergeCell ref="AQ76:AR76"/>
    <mergeCell ref="AS76:AT76"/>
    <mergeCell ref="AU76:AV76"/>
    <mergeCell ref="AW76:AX76"/>
    <mergeCell ref="AO68:AP68"/>
    <mergeCell ref="AQ68:AR68"/>
    <mergeCell ref="AQ70:AR70"/>
    <mergeCell ref="AY67:AZ67"/>
    <mergeCell ref="AY76:AZ76"/>
    <mergeCell ref="AY70:AZ70"/>
    <mergeCell ref="BA70:BB70"/>
    <mergeCell ref="AG68:AH68"/>
    <mergeCell ref="BC74:BD74"/>
    <mergeCell ref="AG74:AH74"/>
    <mergeCell ref="AI74:AJ74"/>
    <mergeCell ref="AK74:AL74"/>
    <mergeCell ref="AM74:AN74"/>
    <mergeCell ref="AO74:AP74"/>
    <mergeCell ref="AS62:AT62"/>
    <mergeCell ref="AU62:AV62"/>
    <mergeCell ref="AW62:AX62"/>
    <mergeCell ref="AY62:AZ62"/>
    <mergeCell ref="BA62:BB62"/>
    <mergeCell ref="BC62:BD62"/>
    <mergeCell ref="BE62:BF62"/>
    <mergeCell ref="D62:F62"/>
    <mergeCell ref="G62:T62"/>
    <mergeCell ref="U64:V64"/>
    <mergeCell ref="W64:X64"/>
    <mergeCell ref="AC64:AD64"/>
    <mergeCell ref="AE64:AF64"/>
    <mergeCell ref="AG64:AH64"/>
    <mergeCell ref="AO63:AP63"/>
    <mergeCell ref="AQ63:AR63"/>
    <mergeCell ref="AS63:AT63"/>
    <mergeCell ref="BG61:BH61"/>
    <mergeCell ref="G63:T63"/>
    <mergeCell ref="U63:V63"/>
    <mergeCell ref="W63:X63"/>
    <mergeCell ref="AC63:AD63"/>
    <mergeCell ref="AU65:AV65"/>
    <mergeCell ref="Y64:Z64"/>
    <mergeCell ref="AA64:AB64"/>
    <mergeCell ref="Y65:Z65"/>
    <mergeCell ref="AA65:AB65"/>
    <mergeCell ref="D73:F73"/>
    <mergeCell ref="G73:T73"/>
    <mergeCell ref="U73:V73"/>
    <mergeCell ref="W73:X73"/>
    <mergeCell ref="AC73:AD73"/>
    <mergeCell ref="AE73:AF73"/>
    <mergeCell ref="AG73:AH73"/>
    <mergeCell ref="AI73:AJ73"/>
    <mergeCell ref="AK73:AL73"/>
    <mergeCell ref="Y73:Z73"/>
    <mergeCell ref="AA73:AB73"/>
    <mergeCell ref="D67:F67"/>
    <mergeCell ref="U67:V67"/>
    <mergeCell ref="AG61:AH61"/>
    <mergeCell ref="U62:V62"/>
    <mergeCell ref="W62:X62"/>
    <mergeCell ref="AC62:AD62"/>
    <mergeCell ref="D61:F61"/>
    <mergeCell ref="G61:T61"/>
    <mergeCell ref="U61:V61"/>
    <mergeCell ref="W61:X61"/>
    <mergeCell ref="AC61:AD61"/>
    <mergeCell ref="D64:F64"/>
    <mergeCell ref="G64:T64"/>
    <mergeCell ref="BE67:BF67"/>
    <mergeCell ref="BG67:BH67"/>
    <mergeCell ref="AO65:AP65"/>
    <mergeCell ref="AQ65:AR65"/>
    <mergeCell ref="AS65:AT65"/>
    <mergeCell ref="BC63:BD63"/>
    <mergeCell ref="AG65:AH65"/>
    <mergeCell ref="AI68:AJ68"/>
    <mergeCell ref="BE73:BF73"/>
    <mergeCell ref="BG73:BH73"/>
    <mergeCell ref="Y74:Z74"/>
    <mergeCell ref="AA74:AB74"/>
    <mergeCell ref="AY72:AZ72"/>
    <mergeCell ref="BA72:BB72"/>
    <mergeCell ref="BC72:BD72"/>
    <mergeCell ref="BE72:BF72"/>
    <mergeCell ref="BG72:BH72"/>
    <mergeCell ref="AU63:AV63"/>
    <mergeCell ref="AC65:AD65"/>
    <mergeCell ref="AQ74:AR74"/>
    <mergeCell ref="AS73:AT73"/>
    <mergeCell ref="AU73:AV73"/>
    <mergeCell ref="AW73:AX73"/>
    <mergeCell ref="D68:F68"/>
    <mergeCell ref="D63:F63"/>
    <mergeCell ref="AK67:AL67"/>
    <mergeCell ref="AM67:AN67"/>
    <mergeCell ref="D70:F70"/>
    <mergeCell ref="D74:F74"/>
    <mergeCell ref="G74:T74"/>
    <mergeCell ref="BI64:BJ64"/>
    <mergeCell ref="BI68:BJ68"/>
    <mergeCell ref="BG124:BH124"/>
    <mergeCell ref="AW115:AX115"/>
    <mergeCell ref="BE115:BF115"/>
    <mergeCell ref="BG115:BH115"/>
    <mergeCell ref="BI124:BJ124"/>
    <mergeCell ref="BI125:BJ125"/>
    <mergeCell ref="BI115:BJ115"/>
    <mergeCell ref="AY115:AZ115"/>
    <mergeCell ref="BA115:BB115"/>
    <mergeCell ref="AY114:AZ114"/>
    <mergeCell ref="BG80:BH80"/>
    <mergeCell ref="BI80:BJ80"/>
    <mergeCell ref="BE124:BF124"/>
    <mergeCell ref="U123:AT123"/>
    <mergeCell ref="AU123:AV123"/>
    <mergeCell ref="AW123:AX123"/>
    <mergeCell ref="AY123:AZ123"/>
    <mergeCell ref="BA123:BB123"/>
    <mergeCell ref="BC123:BD123"/>
    <mergeCell ref="U124:AT124"/>
    <mergeCell ref="AU124:AV124"/>
    <mergeCell ref="AW124:AX124"/>
    <mergeCell ref="AY124:AZ124"/>
    <mergeCell ref="U74:V74"/>
    <mergeCell ref="W74:X74"/>
    <mergeCell ref="AC74:AD74"/>
    <mergeCell ref="AE74:AF74"/>
    <mergeCell ref="BG120:BH120"/>
    <mergeCell ref="AO116:AP116"/>
    <mergeCell ref="AQ116:AR116"/>
    <mergeCell ref="BI56:BJ56"/>
    <mergeCell ref="AM56:AN56"/>
    <mergeCell ref="AO56:AP56"/>
    <mergeCell ref="AQ56:AR56"/>
    <mergeCell ref="AS56:AT56"/>
    <mergeCell ref="AU56:AV56"/>
    <mergeCell ref="AW56:AX56"/>
    <mergeCell ref="AU59:AV59"/>
    <mergeCell ref="AW59:AX59"/>
    <mergeCell ref="AY59:AZ59"/>
    <mergeCell ref="BA59:BB59"/>
    <mergeCell ref="BC59:BD59"/>
    <mergeCell ref="BE59:BF59"/>
    <mergeCell ref="AM59:AN59"/>
    <mergeCell ref="AO59:AP59"/>
    <mergeCell ref="AQ59:AR59"/>
    <mergeCell ref="BG58:BH58"/>
    <mergeCell ref="BI58:BJ58"/>
    <mergeCell ref="BG59:BH59"/>
    <mergeCell ref="AM57:AN57"/>
    <mergeCell ref="AO57:AP57"/>
    <mergeCell ref="AQ57:AR57"/>
    <mergeCell ref="AS57:AT57"/>
    <mergeCell ref="AU57:AV57"/>
    <mergeCell ref="AW57:AX57"/>
    <mergeCell ref="AY57:AZ57"/>
    <mergeCell ref="BA57:BB57"/>
    <mergeCell ref="BC57:BD57"/>
    <mergeCell ref="BE57:BF57"/>
    <mergeCell ref="BC120:BD120"/>
    <mergeCell ref="BE123:BF123"/>
    <mergeCell ref="BG123:BH123"/>
    <mergeCell ref="BI123:BJ123"/>
    <mergeCell ref="AK122:AL122"/>
    <mergeCell ref="AQ78:AR78"/>
    <mergeCell ref="AS78:AT78"/>
    <mergeCell ref="AU78:AV78"/>
    <mergeCell ref="BI85:BJ85"/>
    <mergeCell ref="AK85:AL85"/>
    <mergeCell ref="AY84:AZ84"/>
    <mergeCell ref="BA84:BB84"/>
    <mergeCell ref="BC84:BD84"/>
    <mergeCell ref="BE84:BF84"/>
    <mergeCell ref="BG84:BH84"/>
    <mergeCell ref="BI83:BJ83"/>
    <mergeCell ref="BI84:BJ84"/>
    <mergeCell ref="BG90:BH90"/>
    <mergeCell ref="BG122:BH122"/>
    <mergeCell ref="BI122:BJ122"/>
    <mergeCell ref="BE120:BF120"/>
    <mergeCell ref="BI79:BJ79"/>
    <mergeCell ref="BI81:BJ81"/>
    <mergeCell ref="BC78:BD78"/>
    <mergeCell ref="BE78:BF78"/>
    <mergeCell ref="BG78:BH78"/>
    <mergeCell ref="AK78:AL78"/>
    <mergeCell ref="AM78:AN78"/>
    <mergeCell ref="AO78:AP78"/>
    <mergeCell ref="AY79:AZ79"/>
    <mergeCell ref="BA79:BB79"/>
    <mergeCell ref="BC79:BD79"/>
    <mergeCell ref="AS137:BN137"/>
    <mergeCell ref="V139:AD139"/>
    <mergeCell ref="AW139:BB140"/>
    <mergeCell ref="BF133:BK133"/>
    <mergeCell ref="AZ135:BC135"/>
    <mergeCell ref="V142:AD142"/>
    <mergeCell ref="AE132:AJ132"/>
    <mergeCell ref="AO132:AY132"/>
    <mergeCell ref="G126:H126"/>
    <mergeCell ref="G127:H127"/>
    <mergeCell ref="Q131:T131"/>
    <mergeCell ref="AD131:AJ131"/>
    <mergeCell ref="E136:X136"/>
    <mergeCell ref="AE130:AJ130"/>
    <mergeCell ref="AY126:AZ126"/>
    <mergeCell ref="E135:AH135"/>
    <mergeCell ref="AW125:AX125"/>
    <mergeCell ref="AY125:AZ125"/>
    <mergeCell ref="E128:AL128"/>
    <mergeCell ref="AM128:BK128"/>
    <mergeCell ref="BA126:BB126"/>
    <mergeCell ref="BG126:BH126"/>
    <mergeCell ref="BI126:BJ126"/>
    <mergeCell ref="AW126:AX126"/>
    <mergeCell ref="Q133:T133"/>
    <mergeCell ref="AD133:AJ133"/>
    <mergeCell ref="U126:AT126"/>
    <mergeCell ref="AU126:AV126"/>
    <mergeCell ref="G125:H125"/>
    <mergeCell ref="BC125:BD125"/>
    <mergeCell ref="BE125:BF125"/>
    <mergeCell ref="BG125:BH125"/>
    <mergeCell ref="BE126:BF126"/>
    <mergeCell ref="BC126:BD126"/>
    <mergeCell ref="BC121:BD121"/>
    <mergeCell ref="BE121:BF121"/>
    <mergeCell ref="BA133:BE133"/>
    <mergeCell ref="BA124:BB124"/>
    <mergeCell ref="BC124:BD124"/>
    <mergeCell ref="BA122:BB122"/>
    <mergeCell ref="BC122:BD122"/>
    <mergeCell ref="BE122:BF122"/>
    <mergeCell ref="W122:X122"/>
    <mergeCell ref="AC122:AD122"/>
    <mergeCell ref="AE121:AF121"/>
    <mergeCell ref="AG121:AH121"/>
    <mergeCell ref="AI121:AJ121"/>
    <mergeCell ref="AK121:AL121"/>
    <mergeCell ref="BA125:BB125"/>
    <mergeCell ref="U125:AT125"/>
    <mergeCell ref="AU125:AV125"/>
    <mergeCell ref="AW122:AX122"/>
    <mergeCell ref="AY122:AZ122"/>
    <mergeCell ref="AU122:AV122"/>
    <mergeCell ref="AO122:AP122"/>
    <mergeCell ref="AQ122:AR122"/>
    <mergeCell ref="BI119:BJ119"/>
    <mergeCell ref="AW119:AX119"/>
    <mergeCell ref="AY119:AZ119"/>
    <mergeCell ref="BA119:BB119"/>
    <mergeCell ref="BC119:BD119"/>
    <mergeCell ref="BE119:BF119"/>
    <mergeCell ref="BG119:BH119"/>
    <mergeCell ref="AS122:AT122"/>
    <mergeCell ref="AO119:AP119"/>
    <mergeCell ref="AQ119:AR119"/>
    <mergeCell ref="AS119:AT119"/>
    <mergeCell ref="AU119:AV119"/>
    <mergeCell ref="BG116:BH116"/>
    <mergeCell ref="BI116:BJ116"/>
    <mergeCell ref="BG118:BH118"/>
    <mergeCell ref="BI118:BJ118"/>
    <mergeCell ref="AU116:AV116"/>
    <mergeCell ref="AW116:AX116"/>
    <mergeCell ref="AY116:AZ116"/>
    <mergeCell ref="BA116:BB116"/>
    <mergeCell ref="BC116:BD116"/>
    <mergeCell ref="BE116:BF116"/>
    <mergeCell ref="BE117:BF117"/>
    <mergeCell ref="BG117:BH117"/>
    <mergeCell ref="BI120:BJ120"/>
    <mergeCell ref="AO120:AP120"/>
    <mergeCell ref="AQ120:AR120"/>
    <mergeCell ref="AS120:AT120"/>
    <mergeCell ref="AU120:AV120"/>
    <mergeCell ref="AW120:AX120"/>
    <mergeCell ref="AY120:AZ120"/>
    <mergeCell ref="BA120:BB120"/>
    <mergeCell ref="BE114:BF114"/>
    <mergeCell ref="AY113:AZ113"/>
    <mergeCell ref="AM111:AN111"/>
    <mergeCell ref="BC115:BD115"/>
    <mergeCell ref="BI121:BJ121"/>
    <mergeCell ref="AU121:AV121"/>
    <mergeCell ref="AW121:AX121"/>
    <mergeCell ref="AY121:AZ121"/>
    <mergeCell ref="BA121:BB121"/>
    <mergeCell ref="BI113:BJ113"/>
    <mergeCell ref="BA113:BB113"/>
    <mergeCell ref="BC113:BD113"/>
    <mergeCell ref="BE113:BF113"/>
    <mergeCell ref="BG113:BH113"/>
    <mergeCell ref="BG114:BH114"/>
    <mergeCell ref="BI114:BJ114"/>
    <mergeCell ref="AM114:AN114"/>
    <mergeCell ref="AO114:AP114"/>
    <mergeCell ref="AQ114:AR114"/>
    <mergeCell ref="AS114:AT114"/>
    <mergeCell ref="AU114:AV114"/>
    <mergeCell ref="AW114:AX114"/>
    <mergeCell ref="BA114:BB114"/>
    <mergeCell ref="AQ115:AR115"/>
    <mergeCell ref="BG121:BH121"/>
    <mergeCell ref="AM119:AN119"/>
    <mergeCell ref="AO121:AP121"/>
    <mergeCell ref="AQ121:AR121"/>
    <mergeCell ref="AS121:AT121"/>
    <mergeCell ref="AU115:AV115"/>
    <mergeCell ref="AS115:AT115"/>
    <mergeCell ref="AM113:AN113"/>
    <mergeCell ref="BI110:BJ110"/>
    <mergeCell ref="BG110:BH110"/>
    <mergeCell ref="BG112:BH112"/>
    <mergeCell ref="BI111:BJ111"/>
    <mergeCell ref="BI109:BJ109"/>
    <mergeCell ref="BG109:BH109"/>
    <mergeCell ref="AW109:AX109"/>
    <mergeCell ref="AY109:AZ109"/>
    <mergeCell ref="BA109:BB109"/>
    <mergeCell ref="BC109:BD109"/>
    <mergeCell ref="AS109:AT109"/>
    <mergeCell ref="AU109:AV109"/>
    <mergeCell ref="BI106:BJ106"/>
    <mergeCell ref="AW113:AX113"/>
    <mergeCell ref="BI112:BJ112"/>
    <mergeCell ref="AS112:AT112"/>
    <mergeCell ref="AU112:AV112"/>
    <mergeCell ref="AW112:AX112"/>
    <mergeCell ref="AY112:AZ112"/>
    <mergeCell ref="BE108:BF108"/>
    <mergeCell ref="BG108:BH108"/>
    <mergeCell ref="BI108:BJ108"/>
    <mergeCell ref="BE107:BF107"/>
    <mergeCell ref="BG111:BH111"/>
    <mergeCell ref="BA110:BB110"/>
    <mergeCell ref="BC110:BD110"/>
    <mergeCell ref="BE110:BF110"/>
    <mergeCell ref="AW111:AX111"/>
    <mergeCell ref="AY111:AZ111"/>
    <mergeCell ref="AU108:AV108"/>
    <mergeCell ref="BE109:BF109"/>
    <mergeCell ref="BI107:BJ107"/>
    <mergeCell ref="BE111:BF111"/>
    <mergeCell ref="BA106:BB106"/>
    <mergeCell ref="AS106:AT106"/>
    <mergeCell ref="AU106:AV106"/>
    <mergeCell ref="AW106:AX106"/>
    <mergeCell ref="AY106:AZ106"/>
    <mergeCell ref="BC106:BD106"/>
    <mergeCell ref="BE106:BF106"/>
    <mergeCell ref="AO111:AP111"/>
    <mergeCell ref="AQ111:AR111"/>
    <mergeCell ref="AQ110:AR110"/>
    <mergeCell ref="AS110:AT110"/>
    <mergeCell ref="AU110:AV110"/>
    <mergeCell ref="AW110:AX110"/>
    <mergeCell ref="BA112:BB112"/>
    <mergeCell ref="BC112:BD112"/>
    <mergeCell ref="BE112:BF112"/>
    <mergeCell ref="AS111:AT111"/>
    <mergeCell ref="AU111:AV111"/>
    <mergeCell ref="AY110:AZ110"/>
    <mergeCell ref="AO110:AP110"/>
    <mergeCell ref="AO112:AP112"/>
    <mergeCell ref="W106:X106"/>
    <mergeCell ref="AC106:AD106"/>
    <mergeCell ref="W111:X111"/>
    <mergeCell ref="AC111:AD111"/>
    <mergeCell ref="AM121:AN121"/>
    <mergeCell ref="AE108:AF108"/>
    <mergeCell ref="AG108:AH108"/>
    <mergeCell ref="AI108:AJ108"/>
    <mergeCell ref="AE112:AF112"/>
    <mergeCell ref="G106:T106"/>
    <mergeCell ref="U109:V109"/>
    <mergeCell ref="W109:X109"/>
    <mergeCell ref="AC109:AD109"/>
    <mergeCell ref="AE109:AF109"/>
    <mergeCell ref="AI109:AJ109"/>
    <mergeCell ref="AG106:AH106"/>
    <mergeCell ref="W115:X115"/>
    <mergeCell ref="W121:X121"/>
    <mergeCell ref="U110:V110"/>
    <mergeCell ref="AM112:AN112"/>
    <mergeCell ref="W112:X112"/>
    <mergeCell ref="AC112:AD112"/>
    <mergeCell ref="AE106:AF106"/>
    <mergeCell ref="AG110:AH110"/>
    <mergeCell ref="AI110:AJ110"/>
    <mergeCell ref="U121:V121"/>
    <mergeCell ref="AK119:AL119"/>
    <mergeCell ref="AI120:AJ120"/>
    <mergeCell ref="AK120:AL120"/>
    <mergeCell ref="AM120:AN120"/>
    <mergeCell ref="AC121:AD121"/>
    <mergeCell ref="AI119:AJ119"/>
    <mergeCell ref="AI116:AJ116"/>
    <mergeCell ref="AK116:AL116"/>
    <mergeCell ref="AM116:AN116"/>
    <mergeCell ref="G116:T116"/>
    <mergeCell ref="U116:V116"/>
    <mergeCell ref="W116:X116"/>
    <mergeCell ref="G113:T113"/>
    <mergeCell ref="U113:V113"/>
    <mergeCell ref="AE98:AF98"/>
    <mergeCell ref="D99:T99"/>
    <mergeCell ref="AE111:AF111"/>
    <mergeCell ref="D111:F111"/>
    <mergeCell ref="G111:T111"/>
    <mergeCell ref="AM110:AN110"/>
    <mergeCell ref="AC104:AD104"/>
    <mergeCell ref="AE104:AF104"/>
    <mergeCell ref="D112:F112"/>
    <mergeCell ref="D110:F110"/>
    <mergeCell ref="D106:F106"/>
    <mergeCell ref="AK110:AL110"/>
    <mergeCell ref="AI114:AJ114"/>
    <mergeCell ref="G112:T112"/>
    <mergeCell ref="U112:V112"/>
    <mergeCell ref="AI115:AJ115"/>
    <mergeCell ref="AK115:AL115"/>
    <mergeCell ref="AM115:AN115"/>
    <mergeCell ref="AG113:AH113"/>
    <mergeCell ref="AG111:AH111"/>
    <mergeCell ref="AI111:AJ111"/>
    <mergeCell ref="U111:V111"/>
    <mergeCell ref="G110:T110"/>
    <mergeCell ref="AI113:AJ113"/>
    <mergeCell ref="AG112:AH112"/>
    <mergeCell ref="AI112:AJ112"/>
    <mergeCell ref="AK112:AL112"/>
    <mergeCell ref="AO113:AP113"/>
    <mergeCell ref="AQ113:AR113"/>
    <mergeCell ref="AS113:AT113"/>
    <mergeCell ref="AO115:AP115"/>
    <mergeCell ref="AQ112:AR112"/>
    <mergeCell ref="AK114:AL114"/>
    <mergeCell ref="W113:X113"/>
    <mergeCell ref="AC113:AD113"/>
    <mergeCell ref="AE113:AF113"/>
    <mergeCell ref="AG115:AH115"/>
    <mergeCell ref="U114:V114"/>
    <mergeCell ref="W114:X114"/>
    <mergeCell ref="AC114:AD114"/>
    <mergeCell ref="AE114:AF114"/>
    <mergeCell ref="AG114:AH114"/>
    <mergeCell ref="AC115:AD115"/>
    <mergeCell ref="AE115:AF115"/>
    <mergeCell ref="D120:T120"/>
    <mergeCell ref="U120:V120"/>
    <mergeCell ref="W120:X120"/>
    <mergeCell ref="AC120:AD120"/>
    <mergeCell ref="AE120:AF120"/>
    <mergeCell ref="D113:F113"/>
    <mergeCell ref="G114:T114"/>
    <mergeCell ref="D116:F116"/>
    <mergeCell ref="AC116:AD116"/>
    <mergeCell ref="AE116:AF116"/>
    <mergeCell ref="AG116:AH116"/>
    <mergeCell ref="D117:F117"/>
    <mergeCell ref="G117:T117"/>
    <mergeCell ref="U117:V117"/>
    <mergeCell ref="W117:X117"/>
    <mergeCell ref="AC117:AD117"/>
    <mergeCell ref="AE117:AF117"/>
    <mergeCell ref="AG117:AH117"/>
    <mergeCell ref="AG120:AH120"/>
    <mergeCell ref="AE119:AF119"/>
    <mergeCell ref="AG119:AH119"/>
    <mergeCell ref="Y116:Z116"/>
    <mergeCell ref="AA116:AB116"/>
    <mergeCell ref="Y117:Z117"/>
    <mergeCell ref="AA117:AB117"/>
    <mergeCell ref="Y118:Z118"/>
    <mergeCell ref="AA118:AB118"/>
    <mergeCell ref="Y119:Z119"/>
    <mergeCell ref="AA119:AB119"/>
    <mergeCell ref="Y120:Z120"/>
    <mergeCell ref="AA120:AB120"/>
    <mergeCell ref="W103:X103"/>
    <mergeCell ref="AK104:AL104"/>
    <mergeCell ref="BC104:BD104"/>
    <mergeCell ref="AW104:AX104"/>
    <mergeCell ref="AY104:AZ104"/>
    <mergeCell ref="BA104:BB104"/>
    <mergeCell ref="G109:T109"/>
    <mergeCell ref="AG109:AH109"/>
    <mergeCell ref="AM106:AN106"/>
    <mergeCell ref="D104:T104"/>
    <mergeCell ref="U104:V104"/>
    <mergeCell ref="D109:F109"/>
    <mergeCell ref="D107:F107"/>
    <mergeCell ref="G107:T107"/>
    <mergeCell ref="U107:V107"/>
    <mergeCell ref="D108:F108"/>
    <mergeCell ref="G108:T108"/>
    <mergeCell ref="AI106:AJ106"/>
    <mergeCell ref="AQ106:AR106"/>
    <mergeCell ref="AK109:AL109"/>
    <mergeCell ref="U108:V108"/>
    <mergeCell ref="AG104:AH104"/>
    <mergeCell ref="AI104:AJ104"/>
    <mergeCell ref="AK108:AL108"/>
    <mergeCell ref="AM108:AN108"/>
    <mergeCell ref="AO108:AP108"/>
    <mergeCell ref="AQ108:AR108"/>
    <mergeCell ref="AS108:AT108"/>
    <mergeCell ref="W104:X104"/>
    <mergeCell ref="AO104:AP104"/>
    <mergeCell ref="AQ104:AR104"/>
    <mergeCell ref="AS104:AT104"/>
    <mergeCell ref="W110:X110"/>
    <mergeCell ref="AC110:AD110"/>
    <mergeCell ref="AE110:AF110"/>
    <mergeCell ref="AM109:AN109"/>
    <mergeCell ref="AO109:AP109"/>
    <mergeCell ref="AQ109:AR109"/>
    <mergeCell ref="W107:X107"/>
    <mergeCell ref="AC107:AD107"/>
    <mergeCell ref="AE107:AF107"/>
    <mergeCell ref="AG107:AH107"/>
    <mergeCell ref="AI107:AJ107"/>
    <mergeCell ref="AK107:AL107"/>
    <mergeCell ref="AK106:AL106"/>
    <mergeCell ref="AO106:AP106"/>
    <mergeCell ref="W108:X108"/>
    <mergeCell ref="AC108:AD108"/>
    <mergeCell ref="D122:T122"/>
    <mergeCell ref="U122:V122"/>
    <mergeCell ref="G115:T115"/>
    <mergeCell ref="U115:V115"/>
    <mergeCell ref="D121:T121"/>
    <mergeCell ref="D119:F119"/>
    <mergeCell ref="G119:T119"/>
    <mergeCell ref="U119:V119"/>
    <mergeCell ref="W119:X119"/>
    <mergeCell ref="AC119:AD119"/>
    <mergeCell ref="AE122:AF122"/>
    <mergeCell ref="AG122:AH122"/>
    <mergeCell ref="AI122:AJ122"/>
    <mergeCell ref="AM122:AN122"/>
    <mergeCell ref="D115:F115"/>
    <mergeCell ref="D114:F114"/>
    <mergeCell ref="BE104:BF104"/>
    <mergeCell ref="BC108:BD108"/>
    <mergeCell ref="AM107:AN107"/>
    <mergeCell ref="AO107:AP107"/>
    <mergeCell ref="AQ107:AR107"/>
    <mergeCell ref="AS107:AT107"/>
    <mergeCell ref="AU107:AV107"/>
    <mergeCell ref="AW107:AX107"/>
    <mergeCell ref="AY107:AZ107"/>
    <mergeCell ref="BA107:BB107"/>
    <mergeCell ref="BC107:BD107"/>
    <mergeCell ref="BG104:BH104"/>
    <mergeCell ref="AE103:AF103"/>
    <mergeCell ref="AQ102:AR102"/>
    <mergeCell ref="AO103:AP103"/>
    <mergeCell ref="AM102:AN102"/>
    <mergeCell ref="AQ103:AR103"/>
    <mergeCell ref="AW108:AX108"/>
    <mergeCell ref="AY108:AZ108"/>
    <mergeCell ref="BA108:BB108"/>
    <mergeCell ref="BG106:BH106"/>
    <mergeCell ref="BG107:BH107"/>
    <mergeCell ref="AU104:AV104"/>
    <mergeCell ref="AM104:AN104"/>
    <mergeCell ref="AE102:AF102"/>
    <mergeCell ref="BP103:CE103"/>
    <mergeCell ref="AY103:AZ103"/>
    <mergeCell ref="BA103:BB103"/>
    <mergeCell ref="BC103:BD103"/>
    <mergeCell ref="BE103:BF103"/>
    <mergeCell ref="BG103:BH103"/>
    <mergeCell ref="AM98:AN98"/>
    <mergeCell ref="BA102:BB102"/>
    <mergeCell ref="BC102:BD102"/>
    <mergeCell ref="AY102:AZ102"/>
    <mergeCell ref="AU102:AV102"/>
    <mergeCell ref="AW98:AX98"/>
    <mergeCell ref="AY98:AZ98"/>
    <mergeCell ref="BC99:BD99"/>
    <mergeCell ref="AK103:AL103"/>
    <mergeCell ref="AK102:AL102"/>
    <mergeCell ref="AG103:AH103"/>
    <mergeCell ref="AI102:AJ102"/>
    <mergeCell ref="AU103:AV103"/>
    <mergeCell ref="BG102:BH102"/>
    <mergeCell ref="AM103:AN103"/>
    <mergeCell ref="AW103:AX103"/>
    <mergeCell ref="BI103:BJ103"/>
    <mergeCell ref="AS103:AT103"/>
    <mergeCell ref="AS99:AT99"/>
    <mergeCell ref="AU99:AV99"/>
    <mergeCell ref="AI103:AJ103"/>
    <mergeCell ref="AI99:AJ99"/>
    <mergeCell ref="AS102:AT102"/>
    <mergeCell ref="BE102:BF102"/>
    <mergeCell ref="AG102:AH102"/>
    <mergeCell ref="AI98:AJ98"/>
    <mergeCell ref="BP47:CE47"/>
    <mergeCell ref="AY47:AZ47"/>
    <mergeCell ref="BA47:BB47"/>
    <mergeCell ref="BE47:BF47"/>
    <mergeCell ref="BG47:BH47"/>
    <mergeCell ref="BC47:BD47"/>
    <mergeCell ref="BA46:BB46"/>
    <mergeCell ref="AU47:AV47"/>
    <mergeCell ref="AW47:AX47"/>
    <mergeCell ref="BP46:CE46"/>
    <mergeCell ref="AW46:AX46"/>
    <mergeCell ref="BG46:BH46"/>
    <mergeCell ref="BC46:BD46"/>
    <mergeCell ref="BE46:BF46"/>
    <mergeCell ref="AY46:AZ46"/>
    <mergeCell ref="BI47:BJ47"/>
    <mergeCell ref="BC48:BD48"/>
    <mergeCell ref="BI46:BJ46"/>
    <mergeCell ref="BG48:BH48"/>
    <mergeCell ref="AW48:AX48"/>
    <mergeCell ref="BE48:BF48"/>
    <mergeCell ref="D47:F47"/>
    <mergeCell ref="W47:X47"/>
    <mergeCell ref="AC49:AD49"/>
    <mergeCell ref="G47:T47"/>
    <mergeCell ref="U47:V47"/>
    <mergeCell ref="D46:F46"/>
    <mergeCell ref="G46:T46"/>
    <mergeCell ref="U46:V46"/>
    <mergeCell ref="W46:X46"/>
    <mergeCell ref="W49:X49"/>
    <mergeCell ref="AS46:AT46"/>
    <mergeCell ref="AU46:AV46"/>
    <mergeCell ref="AM46:AN46"/>
    <mergeCell ref="AO46:AP46"/>
    <mergeCell ref="G56:T56"/>
    <mergeCell ref="U56:V56"/>
    <mergeCell ref="W56:X56"/>
    <mergeCell ref="AC56:AD56"/>
    <mergeCell ref="D56:F56"/>
    <mergeCell ref="AE56:AF56"/>
    <mergeCell ref="AG56:AH56"/>
    <mergeCell ref="D52:F52"/>
    <mergeCell ref="G52:T52"/>
    <mergeCell ref="U52:V52"/>
    <mergeCell ref="W52:X52"/>
    <mergeCell ref="AQ47:AR47"/>
    <mergeCell ref="AS47:AT47"/>
    <mergeCell ref="AE49:AF49"/>
    <mergeCell ref="AI51:AJ51"/>
    <mergeCell ref="D55:F55"/>
    <mergeCell ref="D49:F49"/>
    <mergeCell ref="AA52:AB52"/>
    <mergeCell ref="D36:F42"/>
    <mergeCell ref="D43:F43"/>
    <mergeCell ref="AE46:AF46"/>
    <mergeCell ref="AG46:AH46"/>
    <mergeCell ref="AI46:AJ46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S60:AT60"/>
    <mergeCell ref="BE49:BF49"/>
    <mergeCell ref="BA48:BB48"/>
    <mergeCell ref="AE59:AF59"/>
    <mergeCell ref="AG59:AH59"/>
    <mergeCell ref="AI59:AJ59"/>
    <mergeCell ref="AK59:AL59"/>
    <mergeCell ref="AC59:AD59"/>
    <mergeCell ref="AW55:AX55"/>
    <mergeCell ref="AS59:AT59"/>
    <mergeCell ref="AM48:AN48"/>
    <mergeCell ref="BC49:BD49"/>
    <mergeCell ref="AS58:AT58"/>
    <mergeCell ref="AU58:AV58"/>
    <mergeCell ref="AW58:AX58"/>
    <mergeCell ref="AC52:AD52"/>
    <mergeCell ref="AY58:AZ58"/>
    <mergeCell ref="BG43:BH43"/>
    <mergeCell ref="D44:BJ44"/>
    <mergeCell ref="AU48:AV48"/>
    <mergeCell ref="AK63:AL63"/>
    <mergeCell ref="AU51:AV51"/>
    <mergeCell ref="AK55:AL55"/>
    <mergeCell ref="AS51:AT51"/>
    <mergeCell ref="AM55:AN55"/>
    <mergeCell ref="AG55:AH55"/>
    <mergeCell ref="BG49:BH49"/>
    <mergeCell ref="BI49:BJ49"/>
    <mergeCell ref="AY65:AZ65"/>
    <mergeCell ref="BA65:BB65"/>
    <mergeCell ref="BC65:BD65"/>
    <mergeCell ref="AO61:AP61"/>
    <mergeCell ref="AQ61:AR61"/>
    <mergeCell ref="AS61:AT61"/>
    <mergeCell ref="BA58:BB58"/>
    <mergeCell ref="BC58:BD58"/>
    <mergeCell ref="BI59:BJ59"/>
    <mergeCell ref="BI61:BJ61"/>
    <mergeCell ref="AY61:AZ61"/>
    <mergeCell ref="BA61:BB61"/>
    <mergeCell ref="U49:V49"/>
    <mergeCell ref="AC46:AD46"/>
    <mergeCell ref="AY56:AZ56"/>
    <mergeCell ref="BA56:BB56"/>
    <mergeCell ref="AU49:AV49"/>
    <mergeCell ref="AS49:AT49"/>
    <mergeCell ref="AY63:AZ63"/>
    <mergeCell ref="AY55:AZ55"/>
    <mergeCell ref="BE65:BF65"/>
    <mergeCell ref="BG40:BH40"/>
    <mergeCell ref="BI40:BJ40"/>
    <mergeCell ref="BA40:BB40"/>
    <mergeCell ref="BE42:BF42"/>
    <mergeCell ref="BG42:BH42"/>
    <mergeCell ref="BG38:BJ38"/>
    <mergeCell ref="BA42:BB42"/>
    <mergeCell ref="BC42:BD42"/>
    <mergeCell ref="AK68:AL68"/>
    <mergeCell ref="AM68:AN68"/>
    <mergeCell ref="AY52:AZ52"/>
    <mergeCell ref="BA52:BB52"/>
    <mergeCell ref="BC52:BD52"/>
    <mergeCell ref="BE52:BF52"/>
    <mergeCell ref="AS48:AT48"/>
    <mergeCell ref="AQ48:AR48"/>
    <mergeCell ref="BI55:BJ55"/>
    <mergeCell ref="BE55:BF55"/>
    <mergeCell ref="BG55:BH55"/>
    <mergeCell ref="BI48:BJ48"/>
    <mergeCell ref="BE51:BF51"/>
    <mergeCell ref="BG51:BH51"/>
    <mergeCell ref="BI51:BJ51"/>
    <mergeCell ref="AY40:AZ40"/>
    <mergeCell ref="BC61:BD61"/>
    <mergeCell ref="BE61:BF61"/>
    <mergeCell ref="BA63:BB63"/>
    <mergeCell ref="BG52:BH52"/>
    <mergeCell ref="BI52:BJ52"/>
    <mergeCell ref="BC54:BD54"/>
    <mergeCell ref="BE54:BF54"/>
    <mergeCell ref="AM65:AN65"/>
    <mergeCell ref="BA49:BB49"/>
    <mergeCell ref="AQ55:AR55"/>
    <mergeCell ref="AS55:AT55"/>
    <mergeCell ref="AU55:AV55"/>
    <mergeCell ref="BA51:BB51"/>
    <mergeCell ref="AW51:AX51"/>
    <mergeCell ref="BC55:BD55"/>
    <mergeCell ref="AY48:AZ48"/>
    <mergeCell ref="AQ51:AR51"/>
    <mergeCell ref="BE58:BF58"/>
    <mergeCell ref="BC56:BD56"/>
    <mergeCell ref="BE56:BF56"/>
    <mergeCell ref="AY49:AZ49"/>
    <mergeCell ref="AI63:AJ63"/>
    <mergeCell ref="BA60:BB60"/>
    <mergeCell ref="BC60:BD60"/>
    <mergeCell ref="BE60:BF60"/>
    <mergeCell ref="AQ49:AR49"/>
    <mergeCell ref="AW60:AX60"/>
    <mergeCell ref="BA50:BB50"/>
    <mergeCell ref="BC50:BD50"/>
    <mergeCell ref="BE50:BF50"/>
    <mergeCell ref="AI62:AJ62"/>
    <mergeCell ref="AK62:AL62"/>
    <mergeCell ref="AM62:AN62"/>
    <mergeCell ref="AO62:AP62"/>
    <mergeCell ref="AQ62:AR62"/>
    <mergeCell ref="AW49:AX49"/>
    <mergeCell ref="AW54:AX54"/>
    <mergeCell ref="AU61:AV61"/>
    <mergeCell ref="AW61:AX61"/>
    <mergeCell ref="AY54:AZ54"/>
    <mergeCell ref="AU41:BJ41"/>
    <mergeCell ref="BI42:BJ42"/>
    <mergeCell ref="D35:BJ35"/>
    <mergeCell ref="G30:H30"/>
    <mergeCell ref="I30:J30"/>
    <mergeCell ref="K30:M30"/>
    <mergeCell ref="AE63:AF63"/>
    <mergeCell ref="AE55:AF55"/>
    <mergeCell ref="AI55:AJ55"/>
    <mergeCell ref="AO43:AP43"/>
    <mergeCell ref="AQ43:AR43"/>
    <mergeCell ref="D45:BJ45"/>
    <mergeCell ref="AS43:AT43"/>
    <mergeCell ref="AU43:AV43"/>
    <mergeCell ref="AW43:AX43"/>
    <mergeCell ref="AY43:AZ43"/>
    <mergeCell ref="BA43:BB43"/>
    <mergeCell ref="BC43:BD43"/>
    <mergeCell ref="AK43:AL43"/>
    <mergeCell ref="AM43:AN43"/>
    <mergeCell ref="BE43:BF43"/>
    <mergeCell ref="AW40:AX40"/>
    <mergeCell ref="AU36:BJ37"/>
    <mergeCell ref="BC40:BD40"/>
    <mergeCell ref="BE40:BF40"/>
    <mergeCell ref="BC38:BF38"/>
    <mergeCell ref="AY38:BB38"/>
    <mergeCell ref="AU42:AV42"/>
    <mergeCell ref="AW42:AX42"/>
    <mergeCell ref="AY42:AZ42"/>
    <mergeCell ref="AU40:AV40"/>
    <mergeCell ref="G43:T43"/>
    <mergeCell ref="AY7:BE7"/>
    <mergeCell ref="P8:T8"/>
    <mergeCell ref="P10:W10"/>
    <mergeCell ref="U9:AF9"/>
    <mergeCell ref="AG15:AW15"/>
    <mergeCell ref="AL9:AW9"/>
    <mergeCell ref="X11:AT11"/>
    <mergeCell ref="AG13:AW13"/>
    <mergeCell ref="Q14:AF14"/>
    <mergeCell ref="X31:AG31"/>
    <mergeCell ref="AH31:AJ31"/>
    <mergeCell ref="X30:AG30"/>
    <mergeCell ref="AK30:AM30"/>
    <mergeCell ref="AK29:AM29"/>
    <mergeCell ref="AP29:AW29"/>
    <mergeCell ref="AH30:AJ30"/>
    <mergeCell ref="AX30:BF32"/>
    <mergeCell ref="AX29:BF29"/>
    <mergeCell ref="AP30:AW32"/>
    <mergeCell ref="AH29:AJ29"/>
    <mergeCell ref="AK31:AM31"/>
    <mergeCell ref="AA20:AD20"/>
    <mergeCell ref="D19:BH19"/>
    <mergeCell ref="D28:S28"/>
    <mergeCell ref="BG29:BI29"/>
    <mergeCell ref="E30:F30"/>
    <mergeCell ref="E31:F31"/>
    <mergeCell ref="AN20:AQ20"/>
    <mergeCell ref="AR20:AU20"/>
    <mergeCell ref="E29:F29"/>
    <mergeCell ref="G29:H29"/>
    <mergeCell ref="I29:J29"/>
    <mergeCell ref="P31:Q31"/>
    <mergeCell ref="K29:M29"/>
    <mergeCell ref="N29:O29"/>
    <mergeCell ref="N30:O30"/>
    <mergeCell ref="AO55:AP55"/>
    <mergeCell ref="AO51:AP51"/>
    <mergeCell ref="AM51:AN51"/>
    <mergeCell ref="E20:H20"/>
    <mergeCell ref="AE20:AH20"/>
    <mergeCell ref="AO58:AP58"/>
    <mergeCell ref="E33:F33"/>
    <mergeCell ref="G33:H33"/>
    <mergeCell ref="I33:J33"/>
    <mergeCell ref="K33:M33"/>
    <mergeCell ref="X32:AG32"/>
    <mergeCell ref="P33:Q33"/>
    <mergeCell ref="R33:S33"/>
    <mergeCell ref="N33:O33"/>
    <mergeCell ref="K32:M32"/>
    <mergeCell ref="N32:O32"/>
    <mergeCell ref="E32:F32"/>
    <mergeCell ref="D34:E34"/>
    <mergeCell ref="AI43:AJ43"/>
    <mergeCell ref="G49:T49"/>
    <mergeCell ref="AI48:AJ48"/>
    <mergeCell ref="AC43:AD43"/>
    <mergeCell ref="AE43:AF43"/>
    <mergeCell ref="AG43:AH43"/>
    <mergeCell ref="AO48:AP48"/>
    <mergeCell ref="X28:AM28"/>
    <mergeCell ref="AP28:BI28"/>
    <mergeCell ref="AE37:AF42"/>
    <mergeCell ref="BG30:BI32"/>
    <mergeCell ref="AU38:AX38"/>
    <mergeCell ref="G36:T42"/>
    <mergeCell ref="AK37:AR37"/>
    <mergeCell ref="AK38:AL42"/>
    <mergeCell ref="AO49:AP49"/>
    <mergeCell ref="I31:J31"/>
    <mergeCell ref="K31:M31"/>
    <mergeCell ref="P29:Q29"/>
    <mergeCell ref="R29:S29"/>
    <mergeCell ref="X29:AG29"/>
    <mergeCell ref="R30:S30"/>
    <mergeCell ref="G32:H32"/>
    <mergeCell ref="P32:Q32"/>
    <mergeCell ref="R32:S32"/>
    <mergeCell ref="N31:O31"/>
    <mergeCell ref="I32:J32"/>
    <mergeCell ref="R31:S31"/>
    <mergeCell ref="P30:Q30"/>
    <mergeCell ref="BI43:BJ43"/>
    <mergeCell ref="F34:G34"/>
    <mergeCell ref="Y37:Z42"/>
    <mergeCell ref="AA37:AB42"/>
    <mergeCell ref="Y43:Z43"/>
    <mergeCell ref="AA43:AB43"/>
    <mergeCell ref="Y46:Z46"/>
    <mergeCell ref="AA46:AB46"/>
    <mergeCell ref="Y47:Z47"/>
    <mergeCell ref="AA47:AB47"/>
    <mergeCell ref="Y48:Z48"/>
    <mergeCell ref="AA48:AB48"/>
    <mergeCell ref="AC37:AD42"/>
    <mergeCell ref="W37:X42"/>
    <mergeCell ref="AG36:AH42"/>
    <mergeCell ref="U36:AF36"/>
    <mergeCell ref="U65:V65"/>
    <mergeCell ref="U37:V42"/>
    <mergeCell ref="AK48:AL48"/>
    <mergeCell ref="G48:T48"/>
    <mergeCell ref="U48:V48"/>
    <mergeCell ref="W48:X48"/>
    <mergeCell ref="AC48:AD48"/>
    <mergeCell ref="AG48:AH48"/>
    <mergeCell ref="AC47:AD47"/>
    <mergeCell ref="AE47:AF47"/>
    <mergeCell ref="AG47:AH47"/>
    <mergeCell ref="AI47:AJ47"/>
    <mergeCell ref="AK47:AL47"/>
    <mergeCell ref="AK32:AM32"/>
    <mergeCell ref="AH32:AJ32"/>
    <mergeCell ref="AJ34:AL34"/>
    <mergeCell ref="W34:AF34"/>
    <mergeCell ref="AG34:AI34"/>
    <mergeCell ref="AG58:AH58"/>
    <mergeCell ref="AI58:AJ58"/>
    <mergeCell ref="AK58:AL58"/>
    <mergeCell ref="AM58:AN58"/>
    <mergeCell ref="U58:V58"/>
    <mergeCell ref="W58:X58"/>
    <mergeCell ref="U43:V43"/>
    <mergeCell ref="W43:X43"/>
    <mergeCell ref="G55:T55"/>
    <mergeCell ref="W59:X59"/>
    <mergeCell ref="W65:X65"/>
    <mergeCell ref="U99:V99"/>
    <mergeCell ref="G103:T103"/>
    <mergeCell ref="U103:V103"/>
    <mergeCell ref="G102:T102"/>
    <mergeCell ref="D101:BJ101"/>
    <mergeCell ref="D98:T98"/>
    <mergeCell ref="BG98:BH98"/>
    <mergeCell ref="D96:F96"/>
    <mergeCell ref="AI97:AJ97"/>
    <mergeCell ref="AI96:AJ96"/>
    <mergeCell ref="AC96:AD96"/>
    <mergeCell ref="AW69:AX69"/>
    <mergeCell ref="BE69:BF69"/>
    <mergeCell ref="BG69:BH69"/>
    <mergeCell ref="AY69:AZ69"/>
    <mergeCell ref="BA69:BB69"/>
    <mergeCell ref="AI69:AJ69"/>
    <mergeCell ref="W98:X98"/>
    <mergeCell ref="U102:V102"/>
    <mergeCell ref="W102:X102"/>
    <mergeCell ref="AC102:AD102"/>
    <mergeCell ref="AG98:AH98"/>
    <mergeCell ref="AC99:AD99"/>
    <mergeCell ref="BC70:BD70"/>
    <mergeCell ref="BE70:BF70"/>
    <mergeCell ref="AG70:AH70"/>
    <mergeCell ref="AI70:AJ70"/>
    <mergeCell ref="AK70:AL70"/>
    <mergeCell ref="AK69:AL69"/>
    <mergeCell ref="AS70:AT70"/>
    <mergeCell ref="AU70:AV70"/>
    <mergeCell ref="U98:V98"/>
    <mergeCell ref="BI99:BJ99"/>
    <mergeCell ref="AY96:AZ96"/>
    <mergeCell ref="BG96:BH96"/>
    <mergeCell ref="BI98:BJ98"/>
    <mergeCell ref="AQ98:AR98"/>
    <mergeCell ref="AS98:AT98"/>
    <mergeCell ref="AO98:AP98"/>
    <mergeCell ref="BI97:BJ97"/>
    <mergeCell ref="AS97:AT97"/>
    <mergeCell ref="AU97:AV97"/>
    <mergeCell ref="AW97:AX97"/>
    <mergeCell ref="AO102:AP102"/>
    <mergeCell ref="BG97:BH97"/>
    <mergeCell ref="BC98:BD98"/>
    <mergeCell ref="BA98:BB98"/>
    <mergeCell ref="BE98:BF98"/>
    <mergeCell ref="AU98:AV98"/>
    <mergeCell ref="AW102:AX102"/>
    <mergeCell ref="AO97:AP97"/>
    <mergeCell ref="AQ97:AR97"/>
    <mergeCell ref="AQ99:AR99"/>
    <mergeCell ref="BE96:BF96"/>
    <mergeCell ref="BI96:BJ96"/>
    <mergeCell ref="AO96:AP96"/>
    <mergeCell ref="AQ96:AR96"/>
    <mergeCell ref="AS96:AT96"/>
    <mergeCell ref="AU96:AV96"/>
    <mergeCell ref="AW96:AX96"/>
    <mergeCell ref="AW99:AX99"/>
    <mergeCell ref="BE99:BF99"/>
    <mergeCell ref="BI102:BJ102"/>
    <mergeCell ref="D102:F102"/>
    <mergeCell ref="AM99:AN99"/>
    <mergeCell ref="AO99:AP99"/>
    <mergeCell ref="AG97:AH97"/>
    <mergeCell ref="AK99:AL99"/>
    <mergeCell ref="AG99:AH99"/>
    <mergeCell ref="AY99:AZ99"/>
    <mergeCell ref="BA99:BB99"/>
    <mergeCell ref="G67:T67"/>
    <mergeCell ref="AK98:AL98"/>
    <mergeCell ref="AY97:AZ97"/>
    <mergeCell ref="BA97:BB97"/>
    <mergeCell ref="BC97:BD97"/>
    <mergeCell ref="AK97:AL97"/>
    <mergeCell ref="BI73:BJ73"/>
    <mergeCell ref="AM73:AN73"/>
    <mergeCell ref="AO73:AP73"/>
    <mergeCell ref="AQ73:AR73"/>
    <mergeCell ref="AE67:AF67"/>
    <mergeCell ref="W99:X99"/>
    <mergeCell ref="Y83:Z83"/>
    <mergeCell ref="AA83:AB83"/>
    <mergeCell ref="Y84:Z84"/>
    <mergeCell ref="AA84:AB84"/>
    <mergeCell ref="Y85:Z85"/>
    <mergeCell ref="AA85:AB85"/>
    <mergeCell ref="Y86:Z86"/>
    <mergeCell ref="AA86:AB86"/>
    <mergeCell ref="Y87:Z87"/>
    <mergeCell ref="G96:T96"/>
    <mergeCell ref="G70:T70"/>
    <mergeCell ref="U70:V70"/>
    <mergeCell ref="BE97:BF97"/>
    <mergeCell ref="BA96:BB96"/>
    <mergeCell ref="BC96:BD96"/>
    <mergeCell ref="W97:X97"/>
    <mergeCell ref="U96:V96"/>
    <mergeCell ref="W96:X96"/>
    <mergeCell ref="AE69:AF69"/>
    <mergeCell ref="AE65:AF65"/>
    <mergeCell ref="AU69:AV69"/>
    <mergeCell ref="AG69:AH69"/>
    <mergeCell ref="BA68:BB68"/>
    <mergeCell ref="BC68:BD68"/>
    <mergeCell ref="BC69:BD69"/>
    <mergeCell ref="AM70:AN70"/>
    <mergeCell ref="AO70:AP70"/>
    <mergeCell ref="AY68:AZ68"/>
    <mergeCell ref="AO69:AP69"/>
    <mergeCell ref="BE68:BF68"/>
    <mergeCell ref="G69:T69"/>
    <mergeCell ref="AM97:AN97"/>
    <mergeCell ref="AM96:AN96"/>
    <mergeCell ref="AY73:AZ73"/>
    <mergeCell ref="BA73:BB73"/>
    <mergeCell ref="BC73:BD73"/>
    <mergeCell ref="BE79:BF79"/>
    <mergeCell ref="AE78:AF78"/>
    <mergeCell ref="AG78:AH78"/>
    <mergeCell ref="AI78:AJ78"/>
    <mergeCell ref="AM77:AN77"/>
    <mergeCell ref="D123:D124"/>
    <mergeCell ref="E124:S124"/>
    <mergeCell ref="AC98:AD98"/>
    <mergeCell ref="U97:V97"/>
    <mergeCell ref="B5:I5"/>
    <mergeCell ref="B9:H9"/>
    <mergeCell ref="B10:J10"/>
    <mergeCell ref="AO67:AP67"/>
    <mergeCell ref="AQ67:AR67"/>
    <mergeCell ref="AS67:AT67"/>
    <mergeCell ref="AU67:AV67"/>
    <mergeCell ref="AW67:AX67"/>
    <mergeCell ref="B12:F12"/>
    <mergeCell ref="G12:M12"/>
    <mergeCell ref="D103:F103"/>
    <mergeCell ref="AK96:AL96"/>
    <mergeCell ref="AE96:AF96"/>
    <mergeCell ref="AC97:AD97"/>
    <mergeCell ref="AE97:AF97"/>
    <mergeCell ref="D97:F97"/>
    <mergeCell ref="G97:T97"/>
    <mergeCell ref="W67:X67"/>
    <mergeCell ref="AC67:AD67"/>
    <mergeCell ref="AC103:AD103"/>
    <mergeCell ref="D100:BJ100"/>
    <mergeCell ref="BG99:BH99"/>
    <mergeCell ref="AE99:AF99"/>
    <mergeCell ref="AG67:AH67"/>
    <mergeCell ref="U60:V60"/>
    <mergeCell ref="W60:X60"/>
    <mergeCell ref="AC60:AD60"/>
    <mergeCell ref="AE60:AF60"/>
    <mergeCell ref="D83:F83"/>
    <mergeCell ref="AC69:AD69"/>
    <mergeCell ref="W70:X70"/>
    <mergeCell ref="AC70:AD70"/>
    <mergeCell ref="AE70:AF70"/>
    <mergeCell ref="U68:V68"/>
    <mergeCell ref="W68:X68"/>
    <mergeCell ref="AC68:AD68"/>
    <mergeCell ref="AE68:AF68"/>
    <mergeCell ref="AG60:AH60"/>
    <mergeCell ref="AI60:AJ60"/>
    <mergeCell ref="AK60:AL60"/>
    <mergeCell ref="AI65:AJ65"/>
    <mergeCell ref="AE61:AF61"/>
    <mergeCell ref="AE62:AF62"/>
    <mergeCell ref="AG62:AH62"/>
    <mergeCell ref="AI61:AJ61"/>
    <mergeCell ref="AK61:AL61"/>
    <mergeCell ref="G83:T83"/>
    <mergeCell ref="U83:V83"/>
    <mergeCell ref="W83:X83"/>
    <mergeCell ref="AC83:AD83"/>
    <mergeCell ref="AE83:AF83"/>
    <mergeCell ref="AG83:AH83"/>
    <mergeCell ref="AA79:AB79"/>
    <mergeCell ref="Y80:Z80"/>
    <mergeCell ref="AA80:AB80"/>
    <mergeCell ref="Y81:Z81"/>
    <mergeCell ref="AA81:AB81"/>
    <mergeCell ref="Y82:Z82"/>
    <mergeCell ref="AA82:AB82"/>
    <mergeCell ref="D69:F69"/>
    <mergeCell ref="P4:BC4"/>
    <mergeCell ref="AG49:AH49"/>
    <mergeCell ref="AM49:AN49"/>
    <mergeCell ref="AI49:AJ49"/>
    <mergeCell ref="AK49:AL49"/>
    <mergeCell ref="AE48:AF48"/>
    <mergeCell ref="AQ69:AR69"/>
    <mergeCell ref="AS69:AT69"/>
    <mergeCell ref="D66:BJ66"/>
    <mergeCell ref="AC51:AD51"/>
    <mergeCell ref="AG51:AH51"/>
    <mergeCell ref="AC55:AD55"/>
    <mergeCell ref="AE51:AF51"/>
    <mergeCell ref="AG96:AH96"/>
    <mergeCell ref="AD5:AQ5"/>
    <mergeCell ref="R6:AW6"/>
    <mergeCell ref="BI67:BJ67"/>
    <mergeCell ref="D58:F58"/>
    <mergeCell ref="G58:T58"/>
    <mergeCell ref="U69:V69"/>
    <mergeCell ref="W69:X69"/>
    <mergeCell ref="Y75:Z75"/>
    <mergeCell ref="AA75:AB75"/>
    <mergeCell ref="Y76:Z76"/>
    <mergeCell ref="AA76:AB76"/>
    <mergeCell ref="Y77:Z77"/>
    <mergeCell ref="AA77:AB77"/>
    <mergeCell ref="Y49:Z49"/>
    <mergeCell ref="AA49:AB49"/>
    <mergeCell ref="Y51:Z51"/>
    <mergeCell ref="AA51:AB51"/>
    <mergeCell ref="Y52:Z52"/>
    <mergeCell ref="Y90:Z90"/>
    <mergeCell ref="AA90:AB90"/>
    <mergeCell ref="Y91:Z91"/>
    <mergeCell ref="AA91:AB91"/>
    <mergeCell ref="Y92:Z92"/>
    <mergeCell ref="AA92:AB92"/>
    <mergeCell ref="Y93:Z93"/>
    <mergeCell ref="AA93:AB93"/>
    <mergeCell ref="Y94:Z94"/>
    <mergeCell ref="AA94:AB94"/>
    <mergeCell ref="Y95:Z95"/>
    <mergeCell ref="AA95:AB95"/>
    <mergeCell ref="Y96:Z96"/>
    <mergeCell ref="AA96:AB96"/>
    <mergeCell ref="Y97:Z97"/>
    <mergeCell ref="AA97:AB97"/>
    <mergeCell ref="Y98:Z98"/>
    <mergeCell ref="AA98:AB98"/>
    <mergeCell ref="Y99:Z99"/>
    <mergeCell ref="AA99:AB99"/>
    <mergeCell ref="Y102:Z102"/>
    <mergeCell ref="AA102:AB102"/>
    <mergeCell ref="Y103:Z103"/>
    <mergeCell ref="AA103:AB103"/>
    <mergeCell ref="Y104:Z104"/>
    <mergeCell ref="AA104:AB104"/>
    <mergeCell ref="Y106:Z106"/>
    <mergeCell ref="AA106:AB106"/>
    <mergeCell ref="Y107:Z107"/>
    <mergeCell ref="AA107:AB107"/>
    <mergeCell ref="Y108:Z108"/>
    <mergeCell ref="AA108:AB108"/>
    <mergeCell ref="Y109:Z109"/>
    <mergeCell ref="AA109:AB109"/>
    <mergeCell ref="Y110:Z110"/>
    <mergeCell ref="AA110:AB110"/>
    <mergeCell ref="Y111:Z111"/>
    <mergeCell ref="AA111:AB111"/>
    <mergeCell ref="Y112:Z112"/>
    <mergeCell ref="AA112:AB112"/>
    <mergeCell ref="Y113:Z113"/>
    <mergeCell ref="AA113:AB113"/>
    <mergeCell ref="Y114:Z114"/>
    <mergeCell ref="AA114:AB114"/>
    <mergeCell ref="Y115:Z115"/>
    <mergeCell ref="AA115:AB115"/>
    <mergeCell ref="Y121:Z121"/>
    <mergeCell ref="AA121:AB121"/>
    <mergeCell ref="Y122:Z122"/>
    <mergeCell ref="AA122:AB122"/>
    <mergeCell ref="W20:Z20"/>
    <mergeCell ref="AI20:AM20"/>
    <mergeCell ref="AV20:AZ20"/>
    <mergeCell ref="AY50:AZ50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AO71:AP71"/>
    <mergeCell ref="AQ71:AR71"/>
    <mergeCell ref="AS71:AT71"/>
    <mergeCell ref="AU71:AV71"/>
    <mergeCell ref="AW71:AX71"/>
    <mergeCell ref="D50:F50"/>
    <mergeCell ref="G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D20:D21"/>
    <mergeCell ref="AS37:AT42"/>
    <mergeCell ref="AU39:BJ39"/>
    <mergeCell ref="AM47:AN47"/>
    <mergeCell ref="AO47:AP47"/>
    <mergeCell ref="G31:H31"/>
    <mergeCell ref="D48:F48"/>
    <mergeCell ref="AK46:AL46"/>
    <mergeCell ref="AQ46:AR46"/>
    <mergeCell ref="AI36:AT36"/>
    <mergeCell ref="AI37:AJ42"/>
    <mergeCell ref="BG50:BH50"/>
    <mergeCell ref="BI50:BJ50"/>
    <mergeCell ref="D53:F53"/>
    <mergeCell ref="G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AK51:AL51"/>
    <mergeCell ref="G51:T51"/>
    <mergeCell ref="W51:X51"/>
    <mergeCell ref="AY51:AZ51"/>
    <mergeCell ref="D51:F51"/>
    <mergeCell ref="U51:V51"/>
    <mergeCell ref="BE53:BF53"/>
    <mergeCell ref="BG53:BH53"/>
    <mergeCell ref="BI53:BJ53"/>
    <mergeCell ref="BC51:BD51"/>
    <mergeCell ref="AY60:AZ60"/>
    <mergeCell ref="U55:V55"/>
    <mergeCell ref="W55:X55"/>
    <mergeCell ref="D59:F59"/>
    <mergeCell ref="G59:T59"/>
    <mergeCell ref="U59:V59"/>
    <mergeCell ref="D60:F60"/>
    <mergeCell ref="G60:T60"/>
    <mergeCell ref="Y54:Z54"/>
    <mergeCell ref="AA54:AB54"/>
    <mergeCell ref="Y55:Z55"/>
    <mergeCell ref="AA55:AB55"/>
    <mergeCell ref="Y56:Z56"/>
    <mergeCell ref="AA56:AB56"/>
    <mergeCell ref="Y57:Z57"/>
    <mergeCell ref="AA57:AB57"/>
    <mergeCell ref="Y58:Z58"/>
    <mergeCell ref="AA58:AB58"/>
    <mergeCell ref="Y59:Z59"/>
    <mergeCell ref="AA59:AB59"/>
    <mergeCell ref="Y60:Z60"/>
    <mergeCell ref="G68:T68"/>
    <mergeCell ref="D57:F57"/>
    <mergeCell ref="G57:T57"/>
    <mergeCell ref="U57:V57"/>
    <mergeCell ref="W57:X57"/>
    <mergeCell ref="AC57:AD57"/>
    <mergeCell ref="AE57:AF57"/>
    <mergeCell ref="AG57:AH57"/>
    <mergeCell ref="AI57:AJ57"/>
    <mergeCell ref="AK57:AL57"/>
    <mergeCell ref="BI62:BJ62"/>
    <mergeCell ref="Y67:Z67"/>
    <mergeCell ref="AA67:AB67"/>
    <mergeCell ref="Y68:Z68"/>
    <mergeCell ref="AA68:AB68"/>
    <mergeCell ref="Y69:Z69"/>
    <mergeCell ref="AA69:AB69"/>
    <mergeCell ref="AA60:AB60"/>
    <mergeCell ref="Y61:Z61"/>
    <mergeCell ref="AA61:AB61"/>
    <mergeCell ref="Y63:Z63"/>
    <mergeCell ref="AA63:AB63"/>
    <mergeCell ref="Y62:Z62"/>
    <mergeCell ref="AA62:AB62"/>
    <mergeCell ref="D65:T65"/>
    <mergeCell ref="AO60:AP60"/>
    <mergeCell ref="AQ60:AR60"/>
    <mergeCell ref="AW63:AX63"/>
    <mergeCell ref="AG63:AH63"/>
    <mergeCell ref="BG64:BH64"/>
    <mergeCell ref="BC67:BD67"/>
    <mergeCell ref="AM60:AN60"/>
    <mergeCell ref="Y70:Z70"/>
    <mergeCell ref="AA70:AB70"/>
    <mergeCell ref="AI67:AJ67"/>
    <mergeCell ref="AK65:AL65"/>
    <mergeCell ref="AC58:AD58"/>
    <mergeCell ref="AE58:AF58"/>
    <mergeCell ref="BA55:BB55"/>
    <mergeCell ref="BG63:BH63"/>
    <mergeCell ref="AY71:AZ71"/>
    <mergeCell ref="BA71:BB71"/>
    <mergeCell ref="BC71:BD71"/>
    <mergeCell ref="BE71:BF71"/>
    <mergeCell ref="BG71:BH71"/>
    <mergeCell ref="BI71:BJ71"/>
    <mergeCell ref="BG62:BH62"/>
    <mergeCell ref="BG60:BH60"/>
    <mergeCell ref="BI60:BJ60"/>
    <mergeCell ref="BG57:BH57"/>
    <mergeCell ref="BI57:BJ57"/>
    <mergeCell ref="AU60:AV60"/>
    <mergeCell ref="AQ58:AR58"/>
    <mergeCell ref="BE63:BF63"/>
    <mergeCell ref="AI56:AJ56"/>
    <mergeCell ref="AK56:AL56"/>
    <mergeCell ref="AM69:AN69"/>
    <mergeCell ref="BG70:BH70"/>
    <mergeCell ref="AW70:AX70"/>
    <mergeCell ref="BI65:BJ65"/>
    <mergeCell ref="BG65:BH65"/>
    <mergeCell ref="BI63:BJ63"/>
    <mergeCell ref="AM63:AN63"/>
    <mergeCell ref="BG56:BH56"/>
    <mergeCell ref="BI72:BJ72"/>
    <mergeCell ref="D71:F71"/>
    <mergeCell ref="G71:T71"/>
    <mergeCell ref="U71:V71"/>
    <mergeCell ref="D72:F72"/>
    <mergeCell ref="G72:T72"/>
    <mergeCell ref="U72:V72"/>
    <mergeCell ref="W72:X72"/>
    <mergeCell ref="Y72:Z72"/>
    <mergeCell ref="AA72:AB72"/>
    <mergeCell ref="AC72:AD72"/>
    <mergeCell ref="AE72:AF72"/>
    <mergeCell ref="AG72:AH72"/>
    <mergeCell ref="AI72:AJ72"/>
    <mergeCell ref="AK72:AL72"/>
    <mergeCell ref="AM72:AN72"/>
    <mergeCell ref="AO72:AP72"/>
    <mergeCell ref="AQ72:AR72"/>
    <mergeCell ref="AS72:AT72"/>
    <mergeCell ref="AU72:AV72"/>
    <mergeCell ref="AW72:AX72"/>
  </mergeCells>
  <phoneticPr fontId="0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40" fitToHeight="2" orientation="landscape" r:id="rId1"/>
  <headerFooter alignWithMargins="0"/>
  <colBreaks count="1" manualBreakCount="1">
    <brk id="64" max="9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Bachelor</vt:lpstr>
      <vt:lpstr>Bachelor!Print_Area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ZheTeM</dc:creator>
  <cp:lastModifiedBy>Alec</cp:lastModifiedBy>
  <cp:lastPrinted>2020-07-29T10:11:08Z</cp:lastPrinted>
  <dcterms:created xsi:type="dcterms:W3CDTF">2020-01-10T12:25:25Z</dcterms:created>
  <dcterms:modified xsi:type="dcterms:W3CDTF">2023-06-20T20:34:41Z</dcterms:modified>
</cp:coreProperties>
</file>